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255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<sst xmlns="http://schemas.openxmlformats.org/spreadsheetml/2006/main" count="202" uniqueCount="120">
  <si>
    <t>1.pielikums</t>
  </si>
  <si>
    <t>Klasifikācijas</t>
  </si>
  <si>
    <t xml:space="preserve">     Koda nosaukums   </t>
  </si>
  <si>
    <t>Ieņēmumu</t>
  </si>
  <si>
    <t>kods</t>
  </si>
  <si>
    <t>summa</t>
  </si>
  <si>
    <t>Nodokļu ieņēmumi</t>
  </si>
  <si>
    <t>1.1.0.0.</t>
  </si>
  <si>
    <t>Ieņēmumi no iedzīvotāju ienākuma nodokļa</t>
  </si>
  <si>
    <t>4.1.1.0.</t>
  </si>
  <si>
    <t>Nekustamā īpašuma nodoklis par zemi</t>
  </si>
  <si>
    <t>4.1.2.0.</t>
  </si>
  <si>
    <t>Nekustamā īpašuma nodoklis par ēkām</t>
  </si>
  <si>
    <t>Nenodokļu ieņēmumi</t>
  </si>
  <si>
    <t>8.0.0.0.</t>
  </si>
  <si>
    <t>Ieņēmumi no uzņēmējdarbības un īpašuma</t>
  </si>
  <si>
    <t>9.0.0.0.</t>
  </si>
  <si>
    <t>10.0.0.0</t>
  </si>
  <si>
    <t>Naudas sodi un sankcijas</t>
  </si>
  <si>
    <t>12.0.0.0.</t>
  </si>
  <si>
    <t>Pārējie nenodokļu ieņēmumi</t>
  </si>
  <si>
    <t>13.0.0.0.</t>
  </si>
  <si>
    <t>Maksas pakalpojumi un citi pašu ieņēmumi</t>
  </si>
  <si>
    <t>21.1.0.0.</t>
  </si>
  <si>
    <t>21.3.0.0.</t>
  </si>
  <si>
    <t>Ieņēmumi no budžeta iestāžu sniegt.maksas pakalpoj.un citi pašu ieņ.</t>
  </si>
  <si>
    <t>21.4.0.0.</t>
  </si>
  <si>
    <t>Pārējie nekl.budž.iest.ieņ.par sniegt.maksas pakalpoj.un citi pašu ieņ.</t>
  </si>
  <si>
    <t>Transferti</t>
  </si>
  <si>
    <t>18.0.0.0.</t>
  </si>
  <si>
    <t>Valsts budžeta transferti</t>
  </si>
  <si>
    <t>18.6.2.0.</t>
  </si>
  <si>
    <t>18.6.4.0.</t>
  </si>
  <si>
    <t>Pašvaldību budžetā saņemtā dotācija no pašvaldību FIF</t>
  </si>
  <si>
    <t>18.6.9.0.</t>
  </si>
  <si>
    <t>19.0.0.0.</t>
  </si>
  <si>
    <t>Pašvaldību budžetu transferti</t>
  </si>
  <si>
    <t>19.1.0.0.</t>
  </si>
  <si>
    <t>19.2.0.0.</t>
  </si>
  <si>
    <t xml:space="preserve">Kopā ieņēmumi </t>
  </si>
  <si>
    <t>2.pielikums</t>
  </si>
  <si>
    <t xml:space="preserve">Izdevumu </t>
  </si>
  <si>
    <t>.01.000</t>
  </si>
  <si>
    <t>Vispārējie valdības dienesti</t>
  </si>
  <si>
    <t>.02.000</t>
  </si>
  <si>
    <t>Aizsardzība</t>
  </si>
  <si>
    <t>.03.000</t>
  </si>
  <si>
    <t>Sabiedriskā kārtība un drošība</t>
  </si>
  <si>
    <t>.04.000</t>
  </si>
  <si>
    <t>Ekonomiskā darbība</t>
  </si>
  <si>
    <t>.05.000</t>
  </si>
  <si>
    <t>Vides aizsardzība</t>
  </si>
  <si>
    <t>.06.000</t>
  </si>
  <si>
    <t>Pašvaldību teritoriju un mājokļu apsaimniekošana</t>
  </si>
  <si>
    <t>.07.000</t>
  </si>
  <si>
    <t>Veselība</t>
  </si>
  <si>
    <t>.08.000</t>
  </si>
  <si>
    <t>Atpūta,kultūra un reliģija</t>
  </si>
  <si>
    <t>.09.000</t>
  </si>
  <si>
    <t>Izglītība</t>
  </si>
  <si>
    <t>.10.000</t>
  </si>
  <si>
    <t>Sociālā aizsardzība</t>
  </si>
  <si>
    <t xml:space="preserve"> Kopā izdevumi atbilstoši funkcionālajām kategorijām</t>
  </si>
  <si>
    <t>Ieņēmumu pārsniegums ( + ) vai deficīts ( - )</t>
  </si>
  <si>
    <t>Finansēšana</t>
  </si>
  <si>
    <t>F20010000</t>
  </si>
  <si>
    <t>Naudas līdzekļi un noguldījumi ( atlikuma izmaiņas )</t>
  </si>
  <si>
    <t>F21010000</t>
  </si>
  <si>
    <t>Naudas līdzekļi</t>
  </si>
  <si>
    <t>Naudas līdzekļu un noguldījumu atlikums gada sākumā</t>
  </si>
  <si>
    <t>Naudas līdzekļu un noguldījumu atlikums perioda beigās</t>
  </si>
  <si>
    <t>F22010000</t>
  </si>
  <si>
    <t>Pieprasījuma noguldījumi</t>
  </si>
  <si>
    <t>F29010000</t>
  </si>
  <si>
    <t>Termiņnoguldījumi</t>
  </si>
  <si>
    <t>F40020000</t>
  </si>
  <si>
    <t>Aizņēmumi</t>
  </si>
  <si>
    <t>3.pielikums</t>
  </si>
  <si>
    <t>Kopā ieņēmumi</t>
  </si>
  <si>
    <t>Autoceļu ( ielu ) fonda līdzekļi</t>
  </si>
  <si>
    <t>8.6.0.0.</t>
  </si>
  <si>
    <t>Procentu ieņēmumi par depozītiem, kontu atlik.un v.parāda vērtspap.</t>
  </si>
  <si>
    <t>Dabas resursu nodoklis</t>
  </si>
  <si>
    <t>5.5.3.0.</t>
  </si>
  <si>
    <t>Pārējie speciālā budžeta līdzekļi</t>
  </si>
  <si>
    <t>Izdevumi atbilstoši funkcionālajām kategorijām</t>
  </si>
  <si>
    <t>Ieņēm.un</t>
  </si>
  <si>
    <t>izdev.summa</t>
  </si>
  <si>
    <t xml:space="preserve">pie saistošajiem noteikumiem par Rēzeknes novada pašvaldības </t>
  </si>
  <si>
    <t xml:space="preserve">Rēzeknes novada pašvaldības pamatbudžeta ieņēmumu kopsavilkums </t>
  </si>
  <si>
    <t>Rēzeknes novada pašvaldības  pamatbudžeta izdevumu kopsavilkums</t>
  </si>
  <si>
    <t>Rēzeknes novada pašvaldības speciālā budžeta</t>
  </si>
  <si>
    <t>18.6.3.0.</t>
  </si>
  <si>
    <t>12.3.0.0.</t>
  </si>
  <si>
    <t>Dažādi nenodokļu ieņēmumi</t>
  </si>
  <si>
    <t>4.1.3.0.</t>
  </si>
  <si>
    <t>Nekustamā īpašuma nodoklis par mājokļiem</t>
  </si>
  <si>
    <t>Plānotie aizņēmumi no Valsts kases</t>
  </si>
  <si>
    <t>Saņemto aizņēmumu atmaksa</t>
  </si>
  <si>
    <t>1.0.</t>
  </si>
  <si>
    <t>2.0.</t>
  </si>
  <si>
    <t>3.0.</t>
  </si>
  <si>
    <t>4.0.</t>
  </si>
  <si>
    <t>Ārvalstu finanšu palīdzība</t>
  </si>
  <si>
    <t>5.0.</t>
  </si>
  <si>
    <t>Finanšu, ekon.un grāmatv.nod.vadītāja:                                      I.Zelča</t>
  </si>
  <si>
    <t>pamatbudžeta un speciālā budžeta konsolidētā kopsavilkuma 2012.gadam</t>
  </si>
  <si>
    <t>Pašvaldību saņemtie valsts budžeta transferti noteiktam mērķim</t>
  </si>
  <si>
    <t>Pašvald.no v.budžeta iestādēm saņ.transferti ES un pār.līdzfin.projekt.</t>
  </si>
  <si>
    <t xml:space="preserve">Pārējie pašvaldību saņemtie valsts budžeta iestāžu transferti </t>
  </si>
  <si>
    <t>Pašvaldības budž.iekšējie transferti starp vienas pašvaldības budž.veid.</t>
  </si>
  <si>
    <t>Pašvaldību saņemtie transferti no citām pašvaldībām</t>
  </si>
  <si>
    <t>Budžeta iestādes ieņēmumi no ārvalstu finanšu palīdzības</t>
  </si>
  <si>
    <t>Valsts (pašvaldību) nodevas un kancelejas nodevas</t>
  </si>
  <si>
    <t>Ieņēm. no valsts (pašvald.) īpaš.iznomāš,pārdoš.un no nod.pamatp.kapit.</t>
  </si>
  <si>
    <t>2012.gadam ( prec.18.10.2012)</t>
  </si>
  <si>
    <t>ieņēmumu un izdevumu kopsavilkums 2012.gadam (prec.18.10.2012)</t>
  </si>
  <si>
    <t>2012.gadam ( prec.18.10.2012.)</t>
  </si>
  <si>
    <t>F50010000</t>
  </si>
  <si>
    <t>Akcijas un līdzdalība pašu kapitālā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</si>
</sst>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3" xfId="0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0" fillId="0" borderId="16" xfId="0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0" fillId="0" borderId="19" xfId="0" applyFill="1" applyBorder="1" applyAlignment="1">
      <alignment/>
    </xf>
    <xf numFmtId="0" fontId="2" fillId="0" borderId="3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3" fontId="0" fillId="0" borderId="16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ilona\LOCALS~1\Temp\notesE8DBF2\R&#275;zeknes%20novada%20konsolid.bud&#382;ets%202012.gad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">
          <cell r="AA43">
            <v>200000</v>
          </cell>
          <cell r="AJ43">
            <v>15000</v>
          </cell>
          <cell r="BM43">
            <v>0</v>
          </cell>
          <cell r="BP43">
            <v>0</v>
          </cell>
          <cell r="BR43">
            <v>0</v>
          </cell>
          <cell r="BS43">
            <v>0</v>
          </cell>
        </row>
      </sheetData>
      <sheetData sheetId="1">
        <row r="35">
          <cell r="J35">
            <v>0</v>
          </cell>
          <cell r="O35">
            <v>0</v>
          </cell>
          <cell r="P35">
            <v>0</v>
          </cell>
          <cell r="S35">
            <v>0</v>
          </cell>
          <cell r="T35">
            <v>0</v>
          </cell>
          <cell r="Y35">
            <v>0</v>
          </cell>
          <cell r="AE35">
            <v>0</v>
          </cell>
          <cell r="AF35">
            <v>0</v>
          </cell>
          <cell r="AL35">
            <v>523</v>
          </cell>
          <cell r="AM35">
            <v>0</v>
          </cell>
          <cell r="AO35">
            <v>258629</v>
          </cell>
          <cell r="AP35">
            <v>0</v>
          </cell>
          <cell r="AS35">
            <v>0</v>
          </cell>
          <cell r="AT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71"/>
  <sheetViews>
    <sheetView tabSelected="1" zoomScalePageLayoutView="0" workbookViewId="0" topLeftCell="A16">
      <selection activeCell="G32" sqref="G32"/>
    </sheetView>
  </sheetViews>
  <sheetFormatPr defaultColWidth="9.140625" defaultRowHeight="12.75"/>
  <cols>
    <col min="1" max="1" width="12.421875" style="0" customWidth="1"/>
    <col min="2" max="2" width="60.7109375" style="0" customWidth="1"/>
    <col min="3" max="3" width="14.57421875" style="0" customWidth="1"/>
  </cols>
  <sheetData>
    <row r="4" ht="12.75">
      <c r="C4" s="1" t="s">
        <v>0</v>
      </c>
    </row>
    <row r="5" spans="1:3" ht="12.75">
      <c r="A5" s="52" t="s">
        <v>88</v>
      </c>
      <c r="B5" s="52"/>
      <c r="C5" s="52"/>
    </row>
    <row r="6" spans="1:3" ht="12.75">
      <c r="A6" s="52" t="s">
        <v>106</v>
      </c>
      <c r="B6" s="52"/>
      <c r="C6" s="52"/>
    </row>
    <row r="8" spans="1:3" ht="15.75">
      <c r="A8" s="53" t="s">
        <v>89</v>
      </c>
      <c r="B8" s="53"/>
      <c r="C8" s="53"/>
    </row>
    <row r="9" spans="1:3" ht="15.75">
      <c r="A9" s="53" t="s">
        <v>115</v>
      </c>
      <c r="B9" s="53"/>
      <c r="C9" s="53"/>
    </row>
    <row r="10" spans="1:3" ht="13.5" thickBot="1">
      <c r="A10" s="54"/>
      <c r="B10" s="54"/>
      <c r="C10" s="54"/>
    </row>
    <row r="11" spans="1:3" ht="12.75">
      <c r="A11" s="3"/>
      <c r="B11" s="3"/>
      <c r="C11" s="3"/>
    </row>
    <row r="12" spans="1:3" ht="12.75">
      <c r="A12" s="4" t="s">
        <v>1</v>
      </c>
      <c r="B12" s="5" t="s">
        <v>2</v>
      </c>
      <c r="C12" s="5" t="s">
        <v>3</v>
      </c>
    </row>
    <row r="13" spans="1:3" ht="13.5" thickBot="1">
      <c r="A13" s="6" t="s">
        <v>4</v>
      </c>
      <c r="B13" s="7"/>
      <c r="C13" s="6" t="s">
        <v>5</v>
      </c>
    </row>
    <row r="14" spans="1:3" ht="12.75">
      <c r="A14" s="42" t="s">
        <v>99</v>
      </c>
      <c r="B14" s="9" t="s">
        <v>6</v>
      </c>
      <c r="C14" s="10">
        <f>C15+C16+C17+C18</f>
        <v>4998514</v>
      </c>
    </row>
    <row r="15" spans="1:3" ht="12.75">
      <c r="A15" s="11" t="s">
        <v>7</v>
      </c>
      <c r="B15" s="12" t="s">
        <v>8</v>
      </c>
      <c r="C15" s="45">
        <v>4386581</v>
      </c>
    </row>
    <row r="16" spans="1:3" ht="12.75">
      <c r="A16" s="11" t="s">
        <v>9</v>
      </c>
      <c r="B16" s="12" t="s">
        <v>10</v>
      </c>
      <c r="C16" s="45">
        <v>500226</v>
      </c>
    </row>
    <row r="17" spans="1:3" ht="12.75">
      <c r="A17" s="11" t="s">
        <v>11</v>
      </c>
      <c r="B17" s="12" t="s">
        <v>12</v>
      </c>
      <c r="C17" s="45">
        <v>70624</v>
      </c>
    </row>
    <row r="18" spans="1:3" ht="12.75">
      <c r="A18" s="11" t="s">
        <v>95</v>
      </c>
      <c r="B18" s="12" t="s">
        <v>96</v>
      </c>
      <c r="C18" s="45">
        <v>41083</v>
      </c>
    </row>
    <row r="19" spans="1:3" ht="12.75">
      <c r="A19" s="43" t="s">
        <v>100</v>
      </c>
      <c r="B19" s="14" t="s">
        <v>13</v>
      </c>
      <c r="C19" s="15">
        <f>C20+C21+C22+C23+C24</f>
        <v>124394</v>
      </c>
    </row>
    <row r="20" spans="1:3" ht="12.75">
      <c r="A20" s="11" t="s">
        <v>14</v>
      </c>
      <c r="B20" s="12" t="s">
        <v>15</v>
      </c>
      <c r="C20" s="45">
        <v>2184</v>
      </c>
    </row>
    <row r="21" spans="1:3" ht="12.75">
      <c r="A21" s="11" t="s">
        <v>16</v>
      </c>
      <c r="B21" s="12" t="s">
        <v>113</v>
      </c>
      <c r="C21" s="45">
        <v>17880</v>
      </c>
    </row>
    <row r="22" spans="1:3" ht="12.75">
      <c r="A22" s="11" t="s">
        <v>17</v>
      </c>
      <c r="B22" s="12" t="s">
        <v>18</v>
      </c>
      <c r="C22" s="45">
        <v>20090</v>
      </c>
    </row>
    <row r="23" spans="1:3" ht="12.75">
      <c r="A23" s="11" t="s">
        <v>19</v>
      </c>
      <c r="B23" s="12" t="s">
        <v>20</v>
      </c>
      <c r="C23" s="45">
        <v>39002</v>
      </c>
    </row>
    <row r="24" spans="1:3" ht="12.75">
      <c r="A24" s="11" t="s">
        <v>21</v>
      </c>
      <c r="B24" s="12" t="s">
        <v>114</v>
      </c>
      <c r="C24" s="45">
        <v>45238</v>
      </c>
    </row>
    <row r="25" spans="1:3" ht="12.75">
      <c r="A25" s="43" t="s">
        <v>101</v>
      </c>
      <c r="B25" s="14" t="s">
        <v>22</v>
      </c>
      <c r="C25" s="15">
        <f>C26+C27</f>
        <v>1062356</v>
      </c>
    </row>
    <row r="26" spans="1:3" ht="12.75">
      <c r="A26" s="11" t="s">
        <v>24</v>
      </c>
      <c r="B26" s="12" t="s">
        <v>25</v>
      </c>
      <c r="C26" s="45">
        <v>1004093</v>
      </c>
    </row>
    <row r="27" spans="1:3" ht="12.75">
      <c r="A27" s="11" t="s">
        <v>26</v>
      </c>
      <c r="B27" s="12" t="s">
        <v>27</v>
      </c>
      <c r="C27" s="45">
        <v>58263</v>
      </c>
    </row>
    <row r="28" spans="1:3" ht="12.75">
      <c r="A28" s="43" t="s">
        <v>102</v>
      </c>
      <c r="B28" s="14" t="s">
        <v>103</v>
      </c>
      <c r="C28" s="15">
        <f>C29</f>
        <v>47726</v>
      </c>
    </row>
    <row r="29" spans="1:3" ht="12.75">
      <c r="A29" s="11" t="s">
        <v>23</v>
      </c>
      <c r="B29" s="12" t="s">
        <v>112</v>
      </c>
      <c r="C29" s="45">
        <v>47726</v>
      </c>
    </row>
    <row r="30" spans="1:3" ht="12.75">
      <c r="A30" s="43" t="s">
        <v>104</v>
      </c>
      <c r="B30" s="14" t="s">
        <v>28</v>
      </c>
      <c r="C30" s="15">
        <f>C31+C36</f>
        <v>12612549</v>
      </c>
    </row>
    <row r="31" spans="1:3" ht="12.75">
      <c r="A31" s="43" t="s">
        <v>29</v>
      </c>
      <c r="B31" s="16" t="s">
        <v>30</v>
      </c>
      <c r="C31" s="15">
        <f>C32+C33+C34+C35</f>
        <v>12412549</v>
      </c>
    </row>
    <row r="32" spans="1:3" ht="12.75">
      <c r="A32" s="11" t="s">
        <v>31</v>
      </c>
      <c r="B32" s="12" t="s">
        <v>107</v>
      </c>
      <c r="C32" s="55">
        <v>4322026</v>
      </c>
    </row>
    <row r="33" spans="1:3" ht="12.75">
      <c r="A33" s="11" t="s">
        <v>92</v>
      </c>
      <c r="B33" s="12" t="s">
        <v>108</v>
      </c>
      <c r="C33" s="55">
        <v>3323300</v>
      </c>
    </row>
    <row r="34" spans="1:3" ht="12.75">
      <c r="A34" s="11" t="s">
        <v>32</v>
      </c>
      <c r="B34" s="12" t="s">
        <v>33</v>
      </c>
      <c r="C34" s="55">
        <v>4723893</v>
      </c>
    </row>
    <row r="35" spans="1:3" ht="12.75">
      <c r="A35" s="11" t="s">
        <v>34</v>
      </c>
      <c r="B35" s="12" t="s">
        <v>109</v>
      </c>
      <c r="C35" s="55">
        <v>43330</v>
      </c>
    </row>
    <row r="36" spans="1:3" ht="12.75">
      <c r="A36" s="43" t="s">
        <v>35</v>
      </c>
      <c r="B36" s="16" t="s">
        <v>36</v>
      </c>
      <c r="C36" s="15">
        <f>C37+C38+C39</f>
        <v>200000</v>
      </c>
    </row>
    <row r="37" spans="1:3" ht="12.75">
      <c r="A37" s="11" t="s">
        <v>37</v>
      </c>
      <c r="B37" s="12" t="s">
        <v>110</v>
      </c>
      <c r="C37" s="13"/>
    </row>
    <row r="38" spans="1:3" ht="12.75">
      <c r="A38" s="11" t="s">
        <v>38</v>
      </c>
      <c r="B38" s="12" t="s">
        <v>111</v>
      </c>
      <c r="C38" s="45">
        <f>'[1]Sheet1'!$AA$43</f>
        <v>200000</v>
      </c>
    </row>
    <row r="39" spans="1:3" ht="13.5" thickBot="1">
      <c r="A39" s="44"/>
      <c r="B39" s="17"/>
      <c r="C39" s="18"/>
    </row>
    <row r="40" spans="1:3" ht="13.5" thickBot="1">
      <c r="A40" s="19"/>
      <c r="B40" s="20" t="s">
        <v>39</v>
      </c>
      <c r="C40" s="21">
        <f>C14+C19+C25+C28+C30</f>
        <v>18845539</v>
      </c>
    </row>
    <row r="44" spans="1:2" ht="12.75">
      <c r="A44" s="34" t="s">
        <v>105</v>
      </c>
      <c r="B44" s="34"/>
    </row>
    <row r="47" spans="3:7" ht="12.75">
      <c r="C47" s="34"/>
      <c r="D47" s="34"/>
      <c r="E47" s="34"/>
      <c r="F47" s="34"/>
      <c r="G47" s="34"/>
    </row>
    <row r="66" ht="12.75">
      <c r="C66" s="22" t="s">
        <v>40</v>
      </c>
    </row>
    <row r="67" spans="1:3" ht="12.75">
      <c r="A67" s="52" t="s">
        <v>88</v>
      </c>
      <c r="B67" s="52"/>
      <c r="C67" s="52"/>
    </row>
    <row r="68" spans="1:3" ht="12.75">
      <c r="A68" s="52" t="s">
        <v>106</v>
      </c>
      <c r="B68" s="52"/>
      <c r="C68" s="52"/>
    </row>
    <row r="70" spans="1:3" ht="15.75">
      <c r="A70" s="53" t="s">
        <v>90</v>
      </c>
      <c r="B70" s="53"/>
      <c r="C70" s="53"/>
    </row>
    <row r="71" spans="1:3" ht="15.75">
      <c r="A71" s="53" t="s">
        <v>117</v>
      </c>
      <c r="B71" s="53"/>
      <c r="C71" s="53"/>
    </row>
    <row r="72" spans="1:3" ht="13.5" thickBot="1">
      <c r="A72" s="54"/>
      <c r="B72" s="54"/>
      <c r="C72" s="54"/>
    </row>
    <row r="73" spans="1:3" ht="12.75">
      <c r="A73" s="23"/>
      <c r="B73" s="24"/>
      <c r="C73" s="23"/>
    </row>
    <row r="74" spans="1:3" ht="12.75">
      <c r="A74" s="5" t="s">
        <v>1</v>
      </c>
      <c r="B74" s="25" t="s">
        <v>2</v>
      </c>
      <c r="C74" s="5" t="s">
        <v>41</v>
      </c>
    </row>
    <row r="75" spans="1:3" ht="13.5" thickBot="1">
      <c r="A75" s="6" t="s">
        <v>4</v>
      </c>
      <c r="B75" s="26"/>
      <c r="C75" s="6" t="s">
        <v>5</v>
      </c>
    </row>
    <row r="76" spans="1:3" ht="12.75">
      <c r="A76" s="40" t="s">
        <v>42</v>
      </c>
      <c r="B76" s="36" t="s">
        <v>43</v>
      </c>
      <c r="C76" s="46">
        <v>3104036</v>
      </c>
    </row>
    <row r="77" spans="1:3" ht="12.75">
      <c r="A77" s="11" t="s">
        <v>44</v>
      </c>
      <c r="B77" s="37" t="s">
        <v>45</v>
      </c>
      <c r="C77" s="45">
        <f>'[1]Sheet1'!$AJ$43</f>
        <v>15000</v>
      </c>
    </row>
    <row r="78" spans="1:3" ht="12.75">
      <c r="A78" s="11" t="s">
        <v>46</v>
      </c>
      <c r="B78" s="37" t="s">
        <v>47</v>
      </c>
      <c r="C78" s="13">
        <v>0</v>
      </c>
    </row>
    <row r="79" spans="1:3" ht="12.75">
      <c r="A79" s="11" t="s">
        <v>48</v>
      </c>
      <c r="B79" s="37" t="s">
        <v>49</v>
      </c>
      <c r="C79" s="45">
        <v>2384084</v>
      </c>
    </row>
    <row r="80" spans="1:3" ht="12.75">
      <c r="A80" s="11" t="s">
        <v>50</v>
      </c>
      <c r="B80" s="37" t="s">
        <v>51</v>
      </c>
      <c r="C80" s="13">
        <v>0</v>
      </c>
    </row>
    <row r="81" spans="1:3" ht="12.75">
      <c r="A81" s="11" t="s">
        <v>52</v>
      </c>
      <c r="B81" s="37" t="s">
        <v>53</v>
      </c>
      <c r="C81" s="45">
        <v>3676009</v>
      </c>
    </row>
    <row r="82" spans="1:3" ht="12.75">
      <c r="A82" s="11" t="s">
        <v>54</v>
      </c>
      <c r="B82" s="37" t="s">
        <v>55</v>
      </c>
      <c r="C82" s="45">
        <v>93074</v>
      </c>
    </row>
    <row r="83" spans="1:3" ht="12.75">
      <c r="A83" s="11" t="s">
        <v>56</v>
      </c>
      <c r="B83" s="37" t="s">
        <v>57</v>
      </c>
      <c r="C83" s="45">
        <v>1491975</v>
      </c>
    </row>
    <row r="84" spans="1:3" ht="12.75">
      <c r="A84" s="11" t="s">
        <v>58</v>
      </c>
      <c r="B84" s="37" t="s">
        <v>59</v>
      </c>
      <c r="C84" s="45">
        <v>9305556</v>
      </c>
    </row>
    <row r="85" spans="1:3" ht="13.5" thickBot="1">
      <c r="A85" s="11" t="s">
        <v>60</v>
      </c>
      <c r="B85" s="38" t="s">
        <v>61</v>
      </c>
      <c r="C85" s="47">
        <v>2655508</v>
      </c>
    </row>
    <row r="86" spans="1:3" ht="13.5" thickBot="1">
      <c r="A86" s="13"/>
      <c r="B86" s="39" t="s">
        <v>62</v>
      </c>
      <c r="C86" s="21">
        <f>SUM(C76:C85)</f>
        <v>22725242</v>
      </c>
    </row>
    <row r="87" spans="1:3" ht="12.75">
      <c r="A87" s="13"/>
      <c r="B87" s="10" t="s">
        <v>63</v>
      </c>
      <c r="C87" s="10">
        <f>C40-C86</f>
        <v>-3879703</v>
      </c>
    </row>
    <row r="88" spans="1:3" ht="12.75">
      <c r="A88" s="13"/>
      <c r="B88" s="15" t="s">
        <v>64</v>
      </c>
      <c r="C88" s="15">
        <f>C89+C99+C102</f>
        <v>3879703</v>
      </c>
    </row>
    <row r="89" spans="1:3" ht="12.75">
      <c r="A89" s="15" t="s">
        <v>65</v>
      </c>
      <c r="B89" s="15" t="s">
        <v>66</v>
      </c>
      <c r="C89" s="15">
        <f>C90+C93+C96</f>
        <v>2810363</v>
      </c>
    </row>
    <row r="90" spans="1:3" ht="12.75">
      <c r="A90" s="43" t="s">
        <v>67</v>
      </c>
      <c r="B90" s="15" t="s">
        <v>68</v>
      </c>
      <c r="C90" s="15">
        <f>C91-C92</f>
        <v>10632</v>
      </c>
    </row>
    <row r="91" spans="1:3" ht="12.75">
      <c r="A91" s="30" t="s">
        <v>67</v>
      </c>
      <c r="B91" s="13" t="s">
        <v>69</v>
      </c>
      <c r="C91" s="45">
        <v>10632</v>
      </c>
    </row>
    <row r="92" spans="1:3" ht="12.75">
      <c r="A92" s="30" t="s">
        <v>67</v>
      </c>
      <c r="B92" s="13" t="s">
        <v>70</v>
      </c>
      <c r="C92" s="45">
        <f>'[1]Sheet1'!$BM$43</f>
        <v>0</v>
      </c>
    </row>
    <row r="93" spans="1:3" ht="12.75">
      <c r="A93" s="43" t="s">
        <v>71</v>
      </c>
      <c r="B93" s="15" t="s">
        <v>72</v>
      </c>
      <c r="C93" s="15">
        <f>C94-C95</f>
        <v>2799731</v>
      </c>
    </row>
    <row r="94" spans="1:3" ht="12.75">
      <c r="A94" s="30" t="s">
        <v>71</v>
      </c>
      <c r="B94" s="13" t="s">
        <v>69</v>
      </c>
      <c r="C94" s="45">
        <v>2799731</v>
      </c>
    </row>
    <row r="95" spans="1:3" ht="12.75">
      <c r="A95" s="30" t="s">
        <v>71</v>
      </c>
      <c r="B95" s="13" t="s">
        <v>70</v>
      </c>
      <c r="C95" s="45">
        <f>'[1]Sheet1'!$BP$43</f>
        <v>0</v>
      </c>
    </row>
    <row r="96" spans="1:3" ht="12.75">
      <c r="A96" s="43" t="s">
        <v>73</v>
      </c>
      <c r="B96" s="15" t="s">
        <v>74</v>
      </c>
      <c r="C96" s="15">
        <f>C97-C98</f>
        <v>0</v>
      </c>
    </row>
    <row r="97" spans="1:3" ht="12.75">
      <c r="A97" s="30" t="s">
        <v>73</v>
      </c>
      <c r="B97" s="13" t="s">
        <v>69</v>
      </c>
      <c r="C97" s="45">
        <f>'[1]Sheet1'!$BR$43</f>
        <v>0</v>
      </c>
    </row>
    <row r="98" spans="1:3" ht="12.75">
      <c r="A98" s="30" t="s">
        <v>73</v>
      </c>
      <c r="B98" s="13" t="s">
        <v>70</v>
      </c>
      <c r="C98" s="45">
        <f>'[1]Sheet1'!$BS$43</f>
        <v>0</v>
      </c>
    </row>
    <row r="99" spans="1:3" ht="12.75">
      <c r="A99" s="35" t="s">
        <v>75</v>
      </c>
      <c r="B99" s="35" t="s">
        <v>76</v>
      </c>
      <c r="C99" s="35">
        <f>C100-C101</f>
        <v>1085660</v>
      </c>
    </row>
    <row r="100" spans="1:3" ht="12.75">
      <c r="A100" s="13"/>
      <c r="B100" s="41" t="s">
        <v>97</v>
      </c>
      <c r="C100" s="13">
        <v>2733588</v>
      </c>
    </row>
    <row r="101" spans="1:3" ht="12.75">
      <c r="A101" s="18"/>
      <c r="B101" s="50" t="s">
        <v>98</v>
      </c>
      <c r="C101" s="18">
        <v>1647928</v>
      </c>
    </row>
    <row r="102" spans="1:3" ht="12.75">
      <c r="A102" s="51" t="s">
        <v>118</v>
      </c>
      <c r="B102" s="51" t="s">
        <v>119</v>
      </c>
      <c r="C102" s="51">
        <v>-16320</v>
      </c>
    </row>
    <row r="104" spans="1:7" ht="12.75">
      <c r="A104" s="34" t="s">
        <v>105</v>
      </c>
      <c r="B104" s="34"/>
      <c r="C104" s="34"/>
      <c r="D104" s="34"/>
      <c r="E104" s="34"/>
      <c r="F104" s="34"/>
      <c r="G104" s="34"/>
    </row>
    <row r="119" ht="12.75">
      <c r="C119" s="22" t="s">
        <v>77</v>
      </c>
    </row>
    <row r="120" spans="1:3" ht="12.75">
      <c r="A120" s="52" t="s">
        <v>88</v>
      </c>
      <c r="B120" s="52"/>
      <c r="C120" s="52"/>
    </row>
    <row r="121" spans="1:3" ht="12.75">
      <c r="A121" s="52" t="s">
        <v>106</v>
      </c>
      <c r="B121" s="52"/>
      <c r="C121" s="52"/>
    </row>
    <row r="123" spans="1:3" ht="15.75">
      <c r="A123" s="53" t="s">
        <v>91</v>
      </c>
      <c r="B123" s="53"/>
      <c r="C123" s="53"/>
    </row>
    <row r="124" spans="1:3" ht="15.75">
      <c r="A124" s="53" t="s">
        <v>116</v>
      </c>
      <c r="B124" s="53"/>
      <c r="C124" s="53"/>
    </row>
    <row r="125" spans="1:3" ht="13.5" thickBot="1">
      <c r="A125" s="2"/>
      <c r="B125" s="2"/>
      <c r="C125" s="2"/>
    </row>
    <row r="126" spans="1:3" ht="12.75">
      <c r="A126" s="23" t="s">
        <v>1</v>
      </c>
      <c r="B126" s="32" t="s">
        <v>2</v>
      </c>
      <c r="C126" s="32" t="s">
        <v>86</v>
      </c>
    </row>
    <row r="127" spans="1:3" ht="13.5" thickBot="1">
      <c r="A127" s="6" t="s">
        <v>4</v>
      </c>
      <c r="B127" s="7"/>
      <c r="C127" s="6" t="s">
        <v>87</v>
      </c>
    </row>
    <row r="128" spans="1:3" ht="13.5" thickBot="1">
      <c r="A128" s="8"/>
      <c r="B128" s="33" t="s">
        <v>78</v>
      </c>
      <c r="C128" s="21">
        <f>C129+C136+C140</f>
        <v>534698</v>
      </c>
    </row>
    <row r="129" spans="1:3" ht="12.75">
      <c r="A129" s="13"/>
      <c r="B129" s="15" t="s">
        <v>79</v>
      </c>
      <c r="C129" s="15">
        <f>SUM(C130:C135)</f>
        <v>434228</v>
      </c>
    </row>
    <row r="130" spans="1:3" ht="12.75">
      <c r="A130" s="11" t="s">
        <v>80</v>
      </c>
      <c r="B130" s="13" t="s">
        <v>81</v>
      </c>
      <c r="C130" s="45">
        <v>154</v>
      </c>
    </row>
    <row r="131" spans="1:3" ht="12.75">
      <c r="A131" s="11" t="s">
        <v>92</v>
      </c>
      <c r="B131" s="12" t="s">
        <v>108</v>
      </c>
      <c r="C131" s="45"/>
    </row>
    <row r="132" spans="1:3" ht="12.75">
      <c r="A132" s="11" t="s">
        <v>34</v>
      </c>
      <c r="B132" s="12" t="s">
        <v>109</v>
      </c>
      <c r="C132" s="45">
        <v>431589</v>
      </c>
    </row>
    <row r="133" spans="1:3" ht="12.75">
      <c r="A133" s="11" t="s">
        <v>37</v>
      </c>
      <c r="B133" s="12" t="s">
        <v>110</v>
      </c>
      <c r="C133" s="45"/>
    </row>
    <row r="134" spans="1:3" ht="12.75">
      <c r="A134" s="11" t="s">
        <v>24</v>
      </c>
      <c r="B134" s="13" t="s">
        <v>25</v>
      </c>
      <c r="C134" s="45">
        <v>2485</v>
      </c>
    </row>
    <row r="135" spans="1:3" ht="12.75">
      <c r="A135" s="11" t="s">
        <v>26</v>
      </c>
      <c r="B135" s="13" t="s">
        <v>27</v>
      </c>
      <c r="C135" s="45">
        <f>'[1]Sheet2'!$J$35</f>
        <v>0</v>
      </c>
    </row>
    <row r="136" spans="1:3" ht="12.75">
      <c r="A136" s="13"/>
      <c r="B136" s="15" t="s">
        <v>82</v>
      </c>
      <c r="C136" s="48">
        <f>C137+C138+C139</f>
        <v>100000</v>
      </c>
    </row>
    <row r="137" spans="1:3" ht="12.75">
      <c r="A137" s="11" t="s">
        <v>83</v>
      </c>
      <c r="B137" s="13" t="s">
        <v>82</v>
      </c>
      <c r="C137" s="45">
        <v>100000</v>
      </c>
    </row>
    <row r="138" spans="1:3" ht="12.75">
      <c r="A138" s="11" t="s">
        <v>24</v>
      </c>
      <c r="B138" s="13" t="s">
        <v>25</v>
      </c>
      <c r="C138" s="45">
        <f>'[1]Sheet2'!$O$35</f>
        <v>0</v>
      </c>
    </row>
    <row r="139" spans="1:3" ht="12.75">
      <c r="A139" s="11" t="s">
        <v>26</v>
      </c>
      <c r="B139" s="13" t="s">
        <v>27</v>
      </c>
      <c r="C139" s="45">
        <f>'[1]Sheet2'!$P$35</f>
        <v>0</v>
      </c>
    </row>
    <row r="140" spans="1:3" ht="12.75">
      <c r="A140" s="13"/>
      <c r="B140" s="15" t="s">
        <v>84</v>
      </c>
      <c r="C140" s="15">
        <f>C141+C142+C143+C144</f>
        <v>470</v>
      </c>
    </row>
    <row r="141" spans="1:3" ht="12.75">
      <c r="A141" s="11" t="s">
        <v>80</v>
      </c>
      <c r="B141" s="13" t="s">
        <v>81</v>
      </c>
      <c r="C141" s="45">
        <v>370</v>
      </c>
    </row>
    <row r="142" spans="1:3" ht="12.75">
      <c r="A142" s="11" t="s">
        <v>93</v>
      </c>
      <c r="B142" s="13" t="s">
        <v>94</v>
      </c>
      <c r="C142" s="45">
        <f>'[1]Sheet2'!$S$35</f>
        <v>0</v>
      </c>
    </row>
    <row r="143" spans="1:3" ht="12.75">
      <c r="A143" s="11" t="s">
        <v>24</v>
      </c>
      <c r="B143" s="13" t="s">
        <v>25</v>
      </c>
      <c r="C143" s="45">
        <f>'[1]Sheet2'!$T$35</f>
        <v>0</v>
      </c>
    </row>
    <row r="144" spans="1:3" ht="13.5" thickBot="1">
      <c r="A144" s="11" t="s">
        <v>26</v>
      </c>
      <c r="B144" s="18" t="s">
        <v>27</v>
      </c>
      <c r="C144" s="47">
        <v>100</v>
      </c>
    </row>
    <row r="145" spans="1:3" ht="13.5" thickBot="1">
      <c r="A145" s="13"/>
      <c r="B145" s="28" t="s">
        <v>85</v>
      </c>
      <c r="C145" s="21">
        <f>SUM(C146:C152)</f>
        <v>793850</v>
      </c>
    </row>
    <row r="146" spans="1:3" ht="12.75">
      <c r="A146" s="11" t="s">
        <v>42</v>
      </c>
      <c r="B146" s="27" t="s">
        <v>43</v>
      </c>
      <c r="C146" s="46">
        <v>7483</v>
      </c>
    </row>
    <row r="147" spans="1:3" ht="12.75">
      <c r="A147" s="11" t="s">
        <v>44</v>
      </c>
      <c r="B147" s="13" t="s">
        <v>45</v>
      </c>
      <c r="C147" s="45">
        <f>'[1]Sheet2'!$Y$35</f>
        <v>0</v>
      </c>
    </row>
    <row r="148" spans="1:3" ht="12.75">
      <c r="A148" s="11" t="s">
        <v>48</v>
      </c>
      <c r="B148" s="13" t="s">
        <v>49</v>
      </c>
      <c r="C148" s="45">
        <v>546929</v>
      </c>
    </row>
    <row r="149" spans="1:3" ht="12.75">
      <c r="A149" s="11" t="s">
        <v>50</v>
      </c>
      <c r="B149" s="13" t="s">
        <v>51</v>
      </c>
      <c r="C149" s="45">
        <v>233452</v>
      </c>
    </row>
    <row r="150" spans="1:3" ht="12.75">
      <c r="A150" s="11" t="s">
        <v>52</v>
      </c>
      <c r="B150" s="13" t="s">
        <v>53</v>
      </c>
      <c r="C150" s="45">
        <v>5986</v>
      </c>
    </row>
    <row r="151" spans="1:3" ht="12.75">
      <c r="A151" s="11" t="s">
        <v>56</v>
      </c>
      <c r="B151" s="18" t="s">
        <v>57</v>
      </c>
      <c r="C151" s="45">
        <f>'[1]Sheet2'!$AE$35</f>
        <v>0</v>
      </c>
    </row>
    <row r="152" spans="1:3" ht="13.5" thickBot="1">
      <c r="A152" s="11" t="s">
        <v>58</v>
      </c>
      <c r="B152" s="13" t="s">
        <v>59</v>
      </c>
      <c r="C152" s="47">
        <f>'[1]Sheet2'!$AF$35</f>
        <v>0</v>
      </c>
    </row>
    <row r="153" spans="1:3" ht="13.5" thickBot="1">
      <c r="A153" s="13"/>
      <c r="B153" s="21" t="s">
        <v>63</v>
      </c>
      <c r="C153" s="21">
        <f>C128-C145</f>
        <v>-259152</v>
      </c>
    </row>
    <row r="154" spans="1:3" ht="13.5" thickBot="1">
      <c r="A154" s="13"/>
      <c r="B154" s="21" t="s">
        <v>64</v>
      </c>
      <c r="C154" s="21">
        <f>C155+C165</f>
        <v>259152</v>
      </c>
    </row>
    <row r="155" spans="1:3" ht="12.75">
      <c r="A155" s="15" t="s">
        <v>65</v>
      </c>
      <c r="B155" s="29" t="s">
        <v>66</v>
      </c>
      <c r="C155" s="29">
        <f>C156+C159+C162</f>
        <v>259152</v>
      </c>
    </row>
    <row r="156" spans="1:3" ht="12.75">
      <c r="A156" s="43" t="s">
        <v>67</v>
      </c>
      <c r="B156" s="15" t="s">
        <v>68</v>
      </c>
      <c r="C156" s="15">
        <f>C157-C158</f>
        <v>523</v>
      </c>
    </row>
    <row r="157" spans="1:3" ht="12.75">
      <c r="A157" s="30" t="s">
        <v>67</v>
      </c>
      <c r="B157" s="13" t="s">
        <v>69</v>
      </c>
      <c r="C157" s="45">
        <f>'[1]Sheet2'!$AL$35</f>
        <v>523</v>
      </c>
    </row>
    <row r="158" spans="1:3" ht="12.75">
      <c r="A158" s="30" t="s">
        <v>67</v>
      </c>
      <c r="B158" s="13" t="s">
        <v>70</v>
      </c>
      <c r="C158" s="45">
        <f>'[1]Sheet2'!$AM$35</f>
        <v>0</v>
      </c>
    </row>
    <row r="159" spans="1:3" ht="12.75">
      <c r="A159" s="43" t="s">
        <v>71</v>
      </c>
      <c r="B159" s="15" t="s">
        <v>72</v>
      </c>
      <c r="C159" s="15">
        <f>C160-C161</f>
        <v>258629</v>
      </c>
    </row>
    <row r="160" spans="1:3" ht="12.75">
      <c r="A160" s="30" t="s">
        <v>71</v>
      </c>
      <c r="B160" s="13" t="s">
        <v>69</v>
      </c>
      <c r="C160" s="45">
        <f>'[1]Sheet2'!$AO$35</f>
        <v>258629</v>
      </c>
    </row>
    <row r="161" spans="1:3" ht="12.75">
      <c r="A161" s="30" t="s">
        <v>71</v>
      </c>
      <c r="B161" s="13" t="s">
        <v>70</v>
      </c>
      <c r="C161" s="45">
        <f>'[1]Sheet2'!$AP$35</f>
        <v>0</v>
      </c>
    </row>
    <row r="162" spans="1:3" ht="12.75">
      <c r="A162" s="43" t="s">
        <v>73</v>
      </c>
      <c r="B162" s="15" t="s">
        <v>74</v>
      </c>
      <c r="C162" s="15">
        <f>C163-C164</f>
        <v>0</v>
      </c>
    </row>
    <row r="163" spans="1:3" ht="12.75">
      <c r="A163" s="30" t="s">
        <v>73</v>
      </c>
      <c r="B163" s="13" t="s">
        <v>69</v>
      </c>
      <c r="C163" s="45">
        <f>'[1]Sheet1'!$BR$43</f>
        <v>0</v>
      </c>
    </row>
    <row r="164" spans="1:3" ht="12.75">
      <c r="A164" s="30" t="s">
        <v>73</v>
      </c>
      <c r="B164" s="13" t="s">
        <v>70</v>
      </c>
      <c r="C164" s="45">
        <f>'[1]Sheet2'!$AS$35</f>
        <v>0</v>
      </c>
    </row>
    <row r="165" spans="1:3" ht="13.5" thickBot="1">
      <c r="A165" s="31" t="s">
        <v>75</v>
      </c>
      <c r="B165" s="31" t="s">
        <v>76</v>
      </c>
      <c r="C165" s="49">
        <f>'[1]Sheet2'!$AT$35</f>
        <v>0</v>
      </c>
    </row>
    <row r="169" spans="1:3" ht="12.75">
      <c r="A169" s="34" t="s">
        <v>105</v>
      </c>
      <c r="B169" s="34"/>
      <c r="C169" s="34"/>
    </row>
    <row r="171" spans="4:7" ht="12.75">
      <c r="D171" s="34"/>
      <c r="E171" s="34"/>
      <c r="F171" s="34"/>
      <c r="G171" s="34"/>
    </row>
  </sheetData>
  <sheetProtection/>
  <mergeCells count="14">
    <mergeCell ref="A10:C10"/>
    <mergeCell ref="A67:C67"/>
    <mergeCell ref="A68:C68"/>
    <mergeCell ref="A70:C70"/>
    <mergeCell ref="A5:C5"/>
    <mergeCell ref="A6:C6"/>
    <mergeCell ref="A8:C8"/>
    <mergeCell ref="A9:C9"/>
    <mergeCell ref="A120:C120"/>
    <mergeCell ref="A121:C121"/>
    <mergeCell ref="A123:C123"/>
    <mergeCell ref="A124:C124"/>
    <mergeCell ref="A71:C71"/>
    <mergeCell ref="A72:C72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Komerccentrs DATI grupa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Anastasija Pavlova</dc:creator>
  <cp:keywords/>
  <dc:description/>
  <cp:lastModifiedBy>ilona</cp:lastModifiedBy>
  <cp:lastPrinted>2012-10-18T10:51:26Z</cp:lastPrinted>
  <dcterms:created xsi:type="dcterms:W3CDTF">2009-10-29T12:05:43Z</dcterms:created>
  <dcterms:modified xsi:type="dcterms:W3CDTF">2012-10-18T10:52:17Z</dcterms:modified>
  <cp:category/>
  <cp:version/>
  <cp:contentType/>
  <cp:contentStatus/>
</cp:coreProperties>
</file>