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binieks\Desktop\konkurss 2022\"/>
    </mc:Choice>
  </mc:AlternateContent>
  <xr:revisionPtr revIDLastSave="0" documentId="13_ncr:1_{BFC72F04-A02F-4FD5-8BF9-5F9323BA70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22" i="1" l="1"/>
  <c r="G23" i="1"/>
  <c r="G21" i="1"/>
  <c r="G15" i="1"/>
  <c r="F15" i="1"/>
  <c r="I15" i="1" s="1"/>
  <c r="G16" i="1"/>
  <c r="F16" i="1"/>
  <c r="I16" i="1"/>
  <c r="G17" i="1"/>
  <c r="F17" i="1"/>
  <c r="I17" i="1" s="1"/>
  <c r="F18" i="1"/>
  <c r="I18" i="1" s="1"/>
  <c r="G18" i="1"/>
  <c r="G13" i="1"/>
  <c r="G14" i="1"/>
  <c r="F13" i="1"/>
  <c r="I13" i="1" s="1"/>
  <c r="F14" i="1"/>
  <c r="I14" i="1" s="1"/>
  <c r="F27" i="1"/>
  <c r="G27" i="1"/>
  <c r="F24" i="1"/>
  <c r="I24" i="1" s="1"/>
  <c r="F25" i="1"/>
  <c r="I25" i="1" s="1"/>
  <c r="G24" i="1"/>
  <c r="G25" i="1"/>
  <c r="F19" i="1"/>
  <c r="I19" i="1" s="1"/>
  <c r="F20" i="1"/>
  <c r="I20" i="1" s="1"/>
  <c r="F21" i="1"/>
  <c r="I21" i="1" s="1"/>
  <c r="F22" i="1"/>
  <c r="I22" i="1" s="1"/>
  <c r="F23" i="1"/>
  <c r="I23" i="1" s="1"/>
  <c r="F26" i="1"/>
  <c r="I26" i="1" s="1"/>
  <c r="G19" i="1"/>
  <c r="G20" i="1"/>
  <c r="G26" i="1"/>
  <c r="C34" i="1" l="1"/>
  <c r="D33" i="1" s="1"/>
  <c r="F12" i="1"/>
  <c r="G12" i="1"/>
  <c r="G11" i="1"/>
  <c r="G28" i="1" l="1"/>
  <c r="I11" i="1"/>
  <c r="F28" i="1"/>
  <c r="H27" i="1" s="1"/>
  <c r="E32" i="1"/>
  <c r="E33" i="1"/>
  <c r="I12" i="1"/>
  <c r="J11" i="1" l="1"/>
  <c r="K17" i="1"/>
  <c r="K16" i="1"/>
  <c r="K18" i="1"/>
  <c r="K15" i="1"/>
  <c r="J18" i="1"/>
  <c r="J16" i="1"/>
  <c r="J17" i="1"/>
  <c r="J15" i="1"/>
  <c r="K11" i="1"/>
  <c r="J12" i="1"/>
  <c r="K12" i="1"/>
  <c r="K13" i="1"/>
  <c r="K22" i="1"/>
  <c r="K10" i="1"/>
  <c r="K26" i="1"/>
  <c r="K24" i="1"/>
  <c r="K19" i="1"/>
  <c r="K21" i="1"/>
  <c r="K14" i="1"/>
  <c r="K25" i="1"/>
  <c r="K23" i="1"/>
  <c r="K20" i="1"/>
  <c r="J13" i="1"/>
  <c r="J19" i="1"/>
  <c r="J26" i="1"/>
  <c r="J24" i="1"/>
  <c r="J14" i="1"/>
  <c r="J20" i="1"/>
  <c r="J25" i="1"/>
  <c r="J10" i="1"/>
  <c r="J23" i="1"/>
  <c r="J22" i="1"/>
  <c r="J21" i="1"/>
  <c r="H28" i="1"/>
  <c r="I27" i="1"/>
  <c r="I28" i="1" s="1"/>
  <c r="K27" i="1" l="1"/>
  <c r="K28" i="1" s="1"/>
  <c r="J27" i="1"/>
  <c r="J28" i="1" s="1"/>
</calcChain>
</file>

<file path=xl/sharedStrings.xml><?xml version="1.0" encoding="utf-8"?>
<sst xmlns="http://schemas.openxmlformats.org/spreadsheetml/2006/main" count="42" uniqueCount="40">
  <si>
    <t>Summa (EUR)</t>
  </si>
  <si>
    <t>N.p.k.</t>
  </si>
  <si>
    <t>Vienības nosaukums</t>
  </si>
  <si>
    <t>Vienību skaits</t>
  </si>
  <si>
    <t>Izmaksas (EUR)</t>
  </si>
  <si>
    <t>Vienības cena</t>
  </si>
  <si>
    <t xml:space="preserve">Vienības cena </t>
  </si>
  <si>
    <t>Kopā</t>
  </si>
  <si>
    <t>Neattiecināmās izmaksas</t>
  </si>
  <si>
    <t xml:space="preserve"> ar PVN</t>
  </si>
  <si>
    <t>bez PVN</t>
  </si>
  <si>
    <t>ar PVN</t>
  </si>
  <si>
    <t>1.</t>
  </si>
  <si>
    <t>2.</t>
  </si>
  <si>
    <t>KOPĀ:</t>
  </si>
  <si>
    <t>(nosacījums, ja atbalsta pretendents nav PVN maksātājs un PVN daļa ir attiecināma )</t>
  </si>
  <si>
    <t>3.</t>
  </si>
  <si>
    <t>ražošanas iekārtas A iegāde</t>
  </si>
  <si>
    <t>ražošanas iekārtas B iegāde</t>
  </si>
  <si>
    <t>Finansēšanas avots</t>
  </si>
  <si>
    <r>
      <rPr>
        <b/>
        <sz val="11"/>
        <color rgb="FF000000"/>
        <rFont val="Arial"/>
        <family val="2"/>
        <charset val="186"/>
      </rPr>
      <t>Rēzeknes novada pašvaldības finansējums (grants)</t>
    </r>
    <r>
      <rPr>
        <sz val="11"/>
        <color rgb="FF000000"/>
        <rFont val="Arial"/>
        <family val="2"/>
        <charset val="186"/>
      </rPr>
      <t xml:space="preserve">
</t>
    </r>
    <r>
      <rPr>
        <sz val="10"/>
        <color rgb="FF000000"/>
        <rFont val="Arial"/>
        <family val="2"/>
        <charset val="186"/>
      </rPr>
      <t>(maksimālais apmērs ne vairāk kā EUR 4 500,00, EUR 10 000,00 vai EUR 6 500,00 EUR saskaņā ar Nolikuma 3.2.1.-3.2.3. punktiem)</t>
    </r>
  </si>
  <si>
    <r>
      <t xml:space="preserve">Atbalsta pretendenta līdzfinansējums  </t>
    </r>
    <r>
      <rPr>
        <sz val="10"/>
        <color rgb="FF000000"/>
        <rFont val="Arial"/>
        <family val="2"/>
        <charset val="186"/>
      </rPr>
      <t>(vismaz 10% no granta summas)</t>
    </r>
  </si>
  <si>
    <t>Projekta kopējā attiecināmo izdevumu summa *</t>
  </si>
  <si>
    <t>Attiecināmās izmaksas*</t>
  </si>
  <si>
    <r>
      <rPr>
        <sz val="11"/>
        <rFont val="Arial"/>
        <family val="2"/>
        <charset val="186"/>
      </rPr>
      <t>*</t>
    </r>
    <r>
      <rPr>
        <sz val="11"/>
        <color rgb="FFFF0000"/>
        <rFont val="Arial"/>
        <family val="2"/>
        <charset val="186"/>
      </rPr>
      <t xml:space="preserve">ar  sarkanu </t>
    </r>
    <r>
      <rPr>
        <sz val="11"/>
        <color theme="1"/>
        <rFont val="Arial"/>
        <family val="2"/>
        <charset val="186"/>
      </rPr>
      <t>iezīmētajām summām jābūt vienādām</t>
    </r>
  </si>
  <si>
    <t>Finansēšanas
 avotu 
proporcija (%)</t>
  </si>
  <si>
    <t>X</t>
  </si>
  <si>
    <t>Biroja tehnikas iegāde</t>
  </si>
  <si>
    <t>4.</t>
  </si>
  <si>
    <t>9.      Projekta īstenošanai nepieciešamais finansējums</t>
  </si>
  <si>
    <t>9.1. Projekta izmaksas un finansēšanas avoti</t>
  </si>
  <si>
    <t>9.2.Projekta finansējuma procentuālais sadalījums pa finansēšanas avotiem</t>
  </si>
  <si>
    <t>ražošanas iekārtas C iegāde</t>
  </si>
  <si>
    <t>ražošanas iekārtas D iegāde</t>
  </si>
  <si>
    <t xml:space="preserve">Rezēknes Novada pašvaldības finansējums </t>
  </si>
  <si>
    <t xml:space="preserve">Atbalsta pretendenta līdzfinansējums </t>
  </si>
  <si>
    <t xml:space="preserve">Finansēšanas avoti </t>
  </si>
  <si>
    <t>3.1. pielikums</t>
  </si>
  <si>
    <t>(Ja ir nepieciešams vairāk pozīciju, nekā ir norādīts, lūgums sazināties ar projektu konkursa kontaktpersonām)</t>
  </si>
  <si>
    <t>Līdzfinansējuma daļa no projekta kopējās summas
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</si>
</sst>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White]0"/>
    <numFmt numFmtId="165" formatCode="0.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1"/>
      <color theme="1" tint="0.499984740745262"/>
      <name val="Arial"/>
      <family val="2"/>
      <charset val="186"/>
    </font>
    <font>
      <b/>
      <i/>
      <sz val="11"/>
      <color theme="1" tint="0.499984740745262"/>
      <name val="Arial"/>
      <family val="2"/>
      <charset val="186"/>
    </font>
    <font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i/>
      <sz val="11"/>
      <color rgb="FF000000"/>
      <name val="Arial"/>
      <family val="2"/>
      <charset val="186"/>
    </font>
    <font>
      <b/>
      <i/>
      <sz val="11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11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rgb="FF141414"/>
      <name val="Segoe UI"/>
      <family val="2"/>
      <charset val="186"/>
    </font>
    <font>
      <sz val="12"/>
      <color rgb="FF0A0101"/>
      <name val="Arial"/>
      <family val="2"/>
      <charset val="186"/>
    </font>
    <font>
      <b/>
      <i/>
      <sz val="12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2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2" fontId="1" fillId="0" borderId="0" xfId="0" applyNumberFormat="1" applyFont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2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justify" vertical="center" wrapText="1"/>
      <protection locked="0"/>
    </xf>
    <xf numFmtId="2" fontId="2" fillId="4" borderId="1" xfId="0" applyNumberFormat="1" applyFont="1" applyFill="1" applyBorder="1" applyAlignment="1" applyProtection="1">
      <alignment horizontal="right" vertical="center" wrapText="1"/>
    </xf>
    <xf numFmtId="2" fontId="1" fillId="4" borderId="1" xfId="0" applyNumberFormat="1" applyFont="1" applyFill="1" applyBorder="1" applyAlignment="1" applyProtection="1">
      <alignment horizontal="right" vertical="center" wrapText="1"/>
    </xf>
    <xf numFmtId="2" fontId="7" fillId="4" borderId="1" xfId="0" applyNumberFormat="1" applyFont="1" applyFill="1" applyBorder="1" applyAlignment="1" applyProtection="1">
      <alignment horizontal="right" vertical="center" wrapText="1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 wrapText="1"/>
    </xf>
    <xf numFmtId="2" fontId="7" fillId="4" borderId="4" xfId="0" applyNumberFormat="1" applyFont="1" applyFill="1" applyBorder="1" applyProtection="1"/>
    <xf numFmtId="9" fontId="2" fillId="2" borderId="1" xfId="0" applyNumberFormat="1" applyFont="1" applyFill="1" applyBorder="1" applyAlignment="1" applyProtection="1">
      <alignment horizontal="center" wrapText="1"/>
    </xf>
    <xf numFmtId="9" fontId="2" fillId="2" borderId="1" xfId="1" applyFont="1" applyFill="1" applyBorder="1" applyAlignment="1" applyProtection="1">
      <alignment horizontal="center" wrapText="1"/>
    </xf>
    <xf numFmtId="0" fontId="15" fillId="0" borderId="0" xfId="0" applyFont="1"/>
    <xf numFmtId="0" fontId="16" fillId="0" borderId="0" xfId="0" applyFont="1"/>
    <xf numFmtId="164" fontId="6" fillId="3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1" fillId="5" borderId="1" xfId="0" applyFont="1" applyFill="1" applyBorder="1" applyAlignment="1" applyProtection="1">
      <alignment horizontal="justify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4" borderId="1" xfId="0" applyNumberFormat="1" applyFont="1" applyFill="1" applyBorder="1" applyProtection="1"/>
    <xf numFmtId="2" fontId="2" fillId="4" borderId="1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1" fillId="0" borderId="0" xfId="0" applyFont="1" applyAlignment="1" applyProtection="1">
      <alignment horizontal="right" vertical="center"/>
      <protection locked="0"/>
    </xf>
    <xf numFmtId="165" fontId="2" fillId="0" borderId="0" xfId="0" applyNumberFormat="1" applyFont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wrapText="1"/>
      <protection locked="0"/>
    </xf>
    <xf numFmtId="0" fontId="17" fillId="2" borderId="0" xfId="0" applyFont="1" applyFill="1" applyBorder="1" applyAlignment="1" applyProtection="1">
      <alignment horizontal="center" wrapText="1"/>
      <protection locked="0"/>
    </xf>
    <xf numFmtId="0" fontId="17" fillId="2" borderId="9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horizontal="center" wrapText="1"/>
      <protection locked="0"/>
    </xf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6E3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7"/>
  <sheetViews>
    <sheetView tabSelected="1" topLeftCell="A8" zoomScale="118" zoomScaleNormal="118" workbookViewId="0">
      <selection activeCell="D12" sqref="D12"/>
    </sheetView>
  </sheetViews>
  <sheetFormatPr defaultColWidth="8.85546875" defaultRowHeight="14.25" x14ac:dyDescent="0.2"/>
  <cols>
    <col min="1" max="1" width="15.42578125" style="3" customWidth="1"/>
    <col min="2" max="2" width="39.42578125" style="3" customWidth="1"/>
    <col min="3" max="3" width="13.42578125" style="3" customWidth="1"/>
    <col min="4" max="4" width="18.7109375" style="3" customWidth="1"/>
    <col min="5" max="5" width="13.85546875" style="3" customWidth="1"/>
    <col min="6" max="6" width="10.42578125" style="3" customWidth="1"/>
    <col min="7" max="7" width="10.7109375" style="3" bestFit="1" customWidth="1"/>
    <col min="8" max="8" width="16.42578125" style="3" customWidth="1"/>
    <col min="9" max="9" width="14.7109375" style="3" customWidth="1"/>
    <col min="10" max="10" width="15" style="3" customWidth="1"/>
    <col min="11" max="11" width="17" style="3" customWidth="1"/>
    <col min="12" max="12" width="8.85546875" style="3"/>
    <col min="13" max="14" width="10.28515625" style="3" bestFit="1" customWidth="1"/>
    <col min="15" max="16384" width="8.85546875" style="3"/>
  </cols>
  <sheetData>
    <row r="1" spans="1:14" ht="15" x14ac:dyDescent="0.25">
      <c r="A1" s="1"/>
      <c r="B1" s="2"/>
      <c r="C1" s="1"/>
      <c r="D1" s="1"/>
      <c r="E1" s="1"/>
      <c r="J1" s="39" t="s">
        <v>37</v>
      </c>
    </row>
    <row r="2" spans="1:14" ht="15" x14ac:dyDescent="0.25">
      <c r="A2" s="4" t="s">
        <v>29</v>
      </c>
      <c r="B2" s="4"/>
    </row>
    <row r="3" spans="1:14" ht="15" x14ac:dyDescent="0.25">
      <c r="A3" s="4" t="s">
        <v>30</v>
      </c>
      <c r="B3" s="4"/>
    </row>
    <row r="4" spans="1:14" x14ac:dyDescent="0.2">
      <c r="A4" s="3" t="s">
        <v>15</v>
      </c>
    </row>
    <row r="5" spans="1:14" x14ac:dyDescent="0.2">
      <c r="A5" s="3" t="s">
        <v>38</v>
      </c>
    </row>
    <row r="6" spans="1:14" ht="14.25" customHeight="1" x14ac:dyDescent="0.25">
      <c r="A6" s="44" t="s">
        <v>1</v>
      </c>
      <c r="B6" s="61" t="s">
        <v>2</v>
      </c>
      <c r="C6" s="64" t="s">
        <v>3</v>
      </c>
      <c r="D6" s="51"/>
      <c r="E6" s="52"/>
      <c r="F6" s="52"/>
      <c r="G6" s="52"/>
      <c r="H6" s="52"/>
      <c r="I6" s="53"/>
      <c r="J6" s="54" t="s">
        <v>36</v>
      </c>
      <c r="K6" s="55"/>
    </row>
    <row r="7" spans="1:14" ht="14.25" customHeight="1" x14ac:dyDescent="0.2">
      <c r="A7" s="44"/>
      <c r="B7" s="62"/>
      <c r="C7" s="64"/>
      <c r="D7" s="45" t="s">
        <v>4</v>
      </c>
      <c r="E7" s="46"/>
      <c r="F7" s="46"/>
      <c r="G7" s="46"/>
      <c r="H7" s="46"/>
      <c r="I7" s="47"/>
      <c r="J7" s="56"/>
      <c r="K7" s="57"/>
    </row>
    <row r="8" spans="1:14" ht="14.25" customHeight="1" x14ac:dyDescent="0.25">
      <c r="A8" s="44"/>
      <c r="B8" s="62"/>
      <c r="C8" s="64"/>
      <c r="D8" s="48"/>
      <c r="E8" s="49"/>
      <c r="F8" s="49"/>
      <c r="G8" s="49"/>
      <c r="H8" s="49"/>
      <c r="I8" s="50"/>
      <c r="J8" s="58"/>
      <c r="K8" s="59"/>
    </row>
    <row r="9" spans="1:14" ht="63.75" customHeight="1" x14ac:dyDescent="0.2">
      <c r="A9" s="44"/>
      <c r="B9" s="62"/>
      <c r="C9" s="64"/>
      <c r="D9" s="5" t="s">
        <v>5</v>
      </c>
      <c r="E9" s="5" t="s">
        <v>6</v>
      </c>
      <c r="F9" s="5" t="s">
        <v>7</v>
      </c>
      <c r="G9" s="5" t="s">
        <v>7</v>
      </c>
      <c r="H9" s="44" t="s">
        <v>8</v>
      </c>
      <c r="I9" s="43" t="s">
        <v>23</v>
      </c>
      <c r="J9" s="32" t="s">
        <v>34</v>
      </c>
      <c r="K9" s="32" t="s">
        <v>35</v>
      </c>
    </row>
    <row r="10" spans="1:14" ht="29.25" customHeight="1" x14ac:dyDescent="0.2">
      <c r="A10" s="44"/>
      <c r="B10" s="63"/>
      <c r="C10" s="64"/>
      <c r="D10" s="5" t="s">
        <v>9</v>
      </c>
      <c r="E10" s="5" t="s">
        <v>10</v>
      </c>
      <c r="F10" s="5" t="s">
        <v>11</v>
      </c>
      <c r="G10" s="5" t="s">
        <v>10</v>
      </c>
      <c r="H10" s="44"/>
      <c r="I10" s="44"/>
      <c r="J10" s="26">
        <f>E32/100</f>
        <v>0.81300813008130079</v>
      </c>
      <c r="K10" s="27">
        <f>E33/100</f>
        <v>0.18699186991869918</v>
      </c>
    </row>
    <row r="11" spans="1:14" ht="15" x14ac:dyDescent="0.2">
      <c r="A11" s="6" t="s">
        <v>12</v>
      </c>
      <c r="B11" s="7" t="s">
        <v>17</v>
      </c>
      <c r="C11" s="8">
        <v>5</v>
      </c>
      <c r="D11" s="9">
        <v>1000</v>
      </c>
      <c r="E11" s="42">
        <v>826.45</v>
      </c>
      <c r="F11" s="20">
        <f>C11*D11</f>
        <v>5000</v>
      </c>
      <c r="G11" s="20">
        <f>C11*E11</f>
        <v>4132.25</v>
      </c>
      <c r="H11" s="10">
        <v>0</v>
      </c>
      <c r="I11" s="20">
        <f>F11-H11</f>
        <v>5000</v>
      </c>
      <c r="J11" s="36">
        <f>I11*($E$32/100)</f>
        <v>4065.040650406504</v>
      </c>
      <c r="K11" s="36">
        <f>I11*($E$33/100)</f>
        <v>934.95934959349586</v>
      </c>
      <c r="M11" s="41"/>
      <c r="N11" s="41"/>
    </row>
    <row r="12" spans="1:14" ht="15" x14ac:dyDescent="0.2">
      <c r="A12" s="6" t="s">
        <v>13</v>
      </c>
      <c r="B12" s="7" t="s">
        <v>18</v>
      </c>
      <c r="C12" s="8">
        <v>1</v>
      </c>
      <c r="D12" s="9">
        <v>1000</v>
      </c>
      <c r="E12" s="42">
        <v>826.45</v>
      </c>
      <c r="F12" s="20">
        <f>C12*D12</f>
        <v>1000</v>
      </c>
      <c r="G12" s="20">
        <f>C12*E12</f>
        <v>826.45</v>
      </c>
      <c r="H12" s="10">
        <v>0</v>
      </c>
      <c r="I12" s="20">
        <f t="shared" ref="I12:I26" si="0">F12-H12</f>
        <v>1000</v>
      </c>
      <c r="J12" s="36">
        <f>I12*($E$32/100)</f>
        <v>813.00813008130081</v>
      </c>
      <c r="K12" s="36">
        <f>I12*($E$33/100)</f>
        <v>186.99186991869917</v>
      </c>
    </row>
    <row r="13" spans="1:14" ht="16.5" x14ac:dyDescent="0.3">
      <c r="A13" s="6" t="s">
        <v>16</v>
      </c>
      <c r="B13" s="7" t="s">
        <v>32</v>
      </c>
      <c r="C13" s="8">
        <v>0</v>
      </c>
      <c r="D13" s="9">
        <v>0</v>
      </c>
      <c r="E13" s="42"/>
      <c r="F13" s="20">
        <f t="shared" ref="F13:F14" si="1">C13*D13</f>
        <v>0</v>
      </c>
      <c r="G13" s="20">
        <f t="shared" ref="G13:G14" si="2">C13*E13</f>
        <v>0</v>
      </c>
      <c r="H13" s="10">
        <v>0</v>
      </c>
      <c r="I13" s="20">
        <f t="shared" ref="I13:I14" si="3">F13-H13</f>
        <v>0</v>
      </c>
      <c r="J13" s="36">
        <f>I13*($E$32/100)</f>
        <v>0</v>
      </c>
      <c r="K13" s="36">
        <f>I13*($E$33/100)</f>
        <v>0</v>
      </c>
      <c r="M13" s="28"/>
    </row>
    <row r="14" spans="1:14" ht="15" x14ac:dyDescent="0.2">
      <c r="A14" s="6" t="s">
        <v>28</v>
      </c>
      <c r="B14" s="7" t="s">
        <v>33</v>
      </c>
      <c r="C14" s="8">
        <v>0</v>
      </c>
      <c r="D14" s="9">
        <v>0</v>
      </c>
      <c r="E14" s="42"/>
      <c r="F14" s="20">
        <f t="shared" si="1"/>
        <v>0</v>
      </c>
      <c r="G14" s="20">
        <f t="shared" si="2"/>
        <v>0</v>
      </c>
      <c r="H14" s="10">
        <v>0</v>
      </c>
      <c r="I14" s="20">
        <f t="shared" si="3"/>
        <v>0</v>
      </c>
      <c r="J14" s="36">
        <f>I14*($E$32/100)</f>
        <v>0</v>
      </c>
      <c r="K14" s="36">
        <f>I14*($E$33/100)</f>
        <v>0</v>
      </c>
      <c r="M14" s="29"/>
    </row>
    <row r="15" spans="1:14" ht="15" x14ac:dyDescent="0.2">
      <c r="A15" s="6"/>
      <c r="B15" s="7"/>
      <c r="C15" s="8"/>
      <c r="D15" s="9"/>
      <c r="E15" s="42"/>
      <c r="F15" s="20">
        <f t="shared" ref="F15:F18" si="4">C15*D15</f>
        <v>0</v>
      </c>
      <c r="G15" s="20">
        <f t="shared" ref="G15:G18" si="5">C15*E15</f>
        <v>0</v>
      </c>
      <c r="H15" s="10">
        <v>0</v>
      </c>
      <c r="I15" s="20">
        <f t="shared" ref="I15:I18" si="6">F15-H15</f>
        <v>0</v>
      </c>
      <c r="J15" s="36">
        <f t="shared" ref="J15:J18" si="7">I15*($E$32/100)</f>
        <v>0</v>
      </c>
      <c r="K15" s="36">
        <f t="shared" ref="K15:K18" si="8">I15*($E$33/100)</f>
        <v>0</v>
      </c>
      <c r="M15" s="29"/>
    </row>
    <row r="16" spans="1:14" ht="15" x14ac:dyDescent="0.2">
      <c r="A16" s="6"/>
      <c r="B16" s="7"/>
      <c r="C16" s="8"/>
      <c r="D16" s="9"/>
      <c r="E16" s="42"/>
      <c r="F16" s="20">
        <f t="shared" si="4"/>
        <v>0</v>
      </c>
      <c r="G16" s="20">
        <f t="shared" si="5"/>
        <v>0</v>
      </c>
      <c r="H16" s="10">
        <v>0</v>
      </c>
      <c r="I16" s="20">
        <f t="shared" si="6"/>
        <v>0</v>
      </c>
      <c r="J16" s="36">
        <f t="shared" si="7"/>
        <v>0</v>
      </c>
      <c r="K16" s="36">
        <f t="shared" si="8"/>
        <v>0</v>
      </c>
      <c r="M16" s="29"/>
    </row>
    <row r="17" spans="1:13" ht="15" x14ac:dyDescent="0.2">
      <c r="A17" s="6"/>
      <c r="B17" s="7"/>
      <c r="C17" s="8"/>
      <c r="D17" s="9"/>
      <c r="E17" s="42"/>
      <c r="F17" s="20">
        <f t="shared" si="4"/>
        <v>0</v>
      </c>
      <c r="G17" s="20">
        <f t="shared" si="5"/>
        <v>0</v>
      </c>
      <c r="H17" s="10">
        <v>0</v>
      </c>
      <c r="I17" s="20">
        <f t="shared" si="6"/>
        <v>0</v>
      </c>
      <c r="J17" s="36">
        <f t="shared" si="7"/>
        <v>0</v>
      </c>
      <c r="K17" s="36">
        <f t="shared" si="8"/>
        <v>0</v>
      </c>
      <c r="M17" s="29"/>
    </row>
    <row r="18" spans="1:13" ht="15" x14ac:dyDescent="0.2">
      <c r="A18" s="6"/>
      <c r="B18" s="7"/>
      <c r="C18" s="8"/>
      <c r="D18" s="9"/>
      <c r="E18" s="42"/>
      <c r="F18" s="20">
        <f t="shared" si="4"/>
        <v>0</v>
      </c>
      <c r="G18" s="20">
        <f t="shared" si="5"/>
        <v>0</v>
      </c>
      <c r="H18" s="10">
        <v>0</v>
      </c>
      <c r="I18" s="20">
        <f t="shared" si="6"/>
        <v>0</v>
      </c>
      <c r="J18" s="36">
        <f t="shared" si="7"/>
        <v>0</v>
      </c>
      <c r="K18" s="36">
        <f t="shared" si="8"/>
        <v>0</v>
      </c>
      <c r="M18" s="29"/>
    </row>
    <row r="19" spans="1:13" ht="15" x14ac:dyDescent="0.2">
      <c r="A19" s="6"/>
      <c r="B19" s="7"/>
      <c r="C19" s="8"/>
      <c r="D19" s="9"/>
      <c r="E19" s="42"/>
      <c r="F19" s="20">
        <f t="shared" ref="F19:F26" si="9">C19*D19</f>
        <v>0</v>
      </c>
      <c r="G19" s="20">
        <f t="shared" ref="G19:G26" si="10">C19*E19</f>
        <v>0</v>
      </c>
      <c r="H19" s="10">
        <v>0</v>
      </c>
      <c r="I19" s="20">
        <f t="shared" si="0"/>
        <v>0</v>
      </c>
      <c r="J19" s="36">
        <f t="shared" ref="J19:J27" si="11">I19*($E$32/100)</f>
        <v>0</v>
      </c>
      <c r="K19" s="36">
        <f t="shared" ref="K19:K27" si="12">I19*($E$33/100)</f>
        <v>0</v>
      </c>
    </row>
    <row r="20" spans="1:13" ht="15" x14ac:dyDescent="0.2">
      <c r="A20" s="6"/>
      <c r="B20" s="7"/>
      <c r="C20" s="8"/>
      <c r="D20" s="9"/>
      <c r="E20" s="42"/>
      <c r="F20" s="20">
        <f t="shared" si="9"/>
        <v>0</v>
      </c>
      <c r="G20" s="20">
        <f t="shared" si="10"/>
        <v>0</v>
      </c>
      <c r="H20" s="10">
        <v>0</v>
      </c>
      <c r="I20" s="20">
        <f t="shared" si="0"/>
        <v>0</v>
      </c>
      <c r="J20" s="36">
        <f t="shared" si="11"/>
        <v>0</v>
      </c>
      <c r="K20" s="36">
        <f t="shared" si="12"/>
        <v>0</v>
      </c>
    </row>
    <row r="21" spans="1:13" ht="15" x14ac:dyDescent="0.2">
      <c r="A21" s="6"/>
      <c r="B21" s="7"/>
      <c r="C21" s="8"/>
      <c r="D21" s="9"/>
      <c r="E21" s="42"/>
      <c r="F21" s="20">
        <f t="shared" si="9"/>
        <v>0</v>
      </c>
      <c r="G21" s="20">
        <f t="shared" si="10"/>
        <v>0</v>
      </c>
      <c r="H21" s="10">
        <v>0</v>
      </c>
      <c r="I21" s="20">
        <f t="shared" si="0"/>
        <v>0</v>
      </c>
      <c r="J21" s="36">
        <f t="shared" si="11"/>
        <v>0</v>
      </c>
      <c r="K21" s="36">
        <f t="shared" si="12"/>
        <v>0</v>
      </c>
    </row>
    <row r="22" spans="1:13" ht="15" x14ac:dyDescent="0.2">
      <c r="A22" s="6"/>
      <c r="B22" s="7"/>
      <c r="C22" s="8"/>
      <c r="D22" s="9"/>
      <c r="E22" s="42"/>
      <c r="F22" s="20">
        <f t="shared" si="9"/>
        <v>0</v>
      </c>
      <c r="G22" s="20">
        <f t="shared" si="10"/>
        <v>0</v>
      </c>
      <c r="H22" s="10">
        <v>0</v>
      </c>
      <c r="I22" s="20">
        <f t="shared" si="0"/>
        <v>0</v>
      </c>
      <c r="J22" s="36">
        <f t="shared" si="11"/>
        <v>0</v>
      </c>
      <c r="K22" s="36">
        <f t="shared" si="12"/>
        <v>0</v>
      </c>
    </row>
    <row r="23" spans="1:13" ht="15" x14ac:dyDescent="0.2">
      <c r="A23" s="6"/>
      <c r="B23" s="7"/>
      <c r="C23" s="8"/>
      <c r="D23" s="9"/>
      <c r="E23" s="42"/>
      <c r="F23" s="20">
        <f t="shared" si="9"/>
        <v>0</v>
      </c>
      <c r="G23" s="20">
        <f t="shared" si="10"/>
        <v>0</v>
      </c>
      <c r="H23" s="10">
        <v>0</v>
      </c>
      <c r="I23" s="20">
        <f t="shared" si="0"/>
        <v>0</v>
      </c>
      <c r="J23" s="36">
        <f t="shared" si="11"/>
        <v>0</v>
      </c>
      <c r="K23" s="36">
        <f t="shared" si="12"/>
        <v>0</v>
      </c>
    </row>
    <row r="24" spans="1:13" ht="15" x14ac:dyDescent="0.2">
      <c r="A24" s="6"/>
      <c r="B24" s="7"/>
      <c r="C24" s="8"/>
      <c r="D24" s="9"/>
      <c r="E24" s="42"/>
      <c r="F24" s="20">
        <f t="shared" si="9"/>
        <v>0</v>
      </c>
      <c r="G24" s="20">
        <f t="shared" si="10"/>
        <v>0</v>
      </c>
      <c r="H24" s="10">
        <v>0</v>
      </c>
      <c r="I24" s="20">
        <f t="shared" ref="I24:I25" si="13">F24-H24</f>
        <v>0</v>
      </c>
      <c r="J24" s="36">
        <f t="shared" si="11"/>
        <v>0</v>
      </c>
      <c r="K24" s="36">
        <f t="shared" si="12"/>
        <v>0</v>
      </c>
    </row>
    <row r="25" spans="1:13" ht="15" x14ac:dyDescent="0.2">
      <c r="A25" s="6"/>
      <c r="B25" s="7"/>
      <c r="C25" s="8"/>
      <c r="D25" s="9"/>
      <c r="E25" s="42"/>
      <c r="F25" s="20">
        <f t="shared" si="9"/>
        <v>0</v>
      </c>
      <c r="G25" s="20">
        <f t="shared" si="10"/>
        <v>0</v>
      </c>
      <c r="H25" s="10">
        <v>0</v>
      </c>
      <c r="I25" s="20">
        <f t="shared" si="13"/>
        <v>0</v>
      </c>
      <c r="J25" s="36">
        <f t="shared" si="11"/>
        <v>0</v>
      </c>
      <c r="K25" s="36">
        <f t="shared" si="12"/>
        <v>0</v>
      </c>
    </row>
    <row r="26" spans="1:13" ht="15" x14ac:dyDescent="0.2">
      <c r="A26" s="6"/>
      <c r="B26" s="7"/>
      <c r="C26" s="8"/>
      <c r="D26" s="9"/>
      <c r="E26" s="42"/>
      <c r="F26" s="20">
        <f t="shared" si="9"/>
        <v>0</v>
      </c>
      <c r="G26" s="20">
        <f t="shared" si="10"/>
        <v>0</v>
      </c>
      <c r="H26" s="10">
        <v>0</v>
      </c>
      <c r="I26" s="20">
        <f t="shared" si="0"/>
        <v>0</v>
      </c>
      <c r="J26" s="36">
        <f t="shared" si="11"/>
        <v>0</v>
      </c>
      <c r="K26" s="36">
        <f t="shared" si="12"/>
        <v>0</v>
      </c>
    </row>
    <row r="27" spans="1:13" ht="15" x14ac:dyDescent="0.2">
      <c r="A27" s="6"/>
      <c r="B27" s="31" t="s">
        <v>27</v>
      </c>
      <c r="C27" s="8">
        <v>3</v>
      </c>
      <c r="D27" s="9">
        <v>50</v>
      </c>
      <c r="E27" s="42"/>
      <c r="F27" s="35">
        <f>C27*D27</f>
        <v>150</v>
      </c>
      <c r="G27" s="35">
        <f t="shared" ref="G27" si="14">C27*E27</f>
        <v>0</v>
      </c>
      <c r="H27" s="30">
        <f>IF(F27&gt;0,F27-($F$28/10), "0")</f>
        <v>-465</v>
      </c>
      <c r="I27" s="20">
        <f>IF(H27&gt;0, F27-H27, F27)</f>
        <v>150</v>
      </c>
      <c r="J27" s="36">
        <f t="shared" si="11"/>
        <v>121.95121951219512</v>
      </c>
      <c r="K27" s="36">
        <f t="shared" si="12"/>
        <v>28.048780487804876</v>
      </c>
      <c r="M27" s="29"/>
    </row>
    <row r="28" spans="1:13" ht="15" x14ac:dyDescent="0.2">
      <c r="A28" s="60" t="s">
        <v>14</v>
      </c>
      <c r="B28" s="60"/>
      <c r="C28" s="60"/>
      <c r="D28" s="60"/>
      <c r="E28" s="60"/>
      <c r="F28" s="21">
        <f>SUM(F11:F27)</f>
        <v>6150</v>
      </c>
      <c r="G28" s="21">
        <f>SUM(G11:G27)</f>
        <v>4958.7</v>
      </c>
      <c r="H28" s="21">
        <f>SUMIF(H11:H27, "&gt;0", H11:H27)</f>
        <v>0</v>
      </c>
      <c r="I28" s="22">
        <f>SUM(I11:I27)</f>
        <v>6150</v>
      </c>
      <c r="J28" s="37">
        <f>SUM(J11:J27)</f>
        <v>5000</v>
      </c>
      <c r="K28" s="37">
        <f>SUM(K11:K27)</f>
        <v>1149.9999999999998</v>
      </c>
    </row>
    <row r="29" spans="1:13" ht="15" x14ac:dyDescent="0.2">
      <c r="A29" s="38"/>
      <c r="B29" s="40"/>
      <c r="C29" s="11"/>
      <c r="D29" s="11"/>
      <c r="E29" s="11"/>
      <c r="F29" s="11"/>
      <c r="G29" s="12"/>
      <c r="H29" s="12"/>
      <c r="I29" s="12"/>
    </row>
    <row r="30" spans="1:13" s="14" customFormat="1" ht="15.75" customHeight="1" x14ac:dyDescent="0.2">
      <c r="A30" s="13" t="s">
        <v>31</v>
      </c>
      <c r="B30" s="13"/>
      <c r="C30" s="13"/>
    </row>
    <row r="31" spans="1:13" ht="90" x14ac:dyDescent="0.2">
      <c r="B31" s="33" t="s">
        <v>19</v>
      </c>
      <c r="C31" s="34" t="s">
        <v>0</v>
      </c>
      <c r="D31" s="34" t="s">
        <v>39</v>
      </c>
      <c r="E31" s="34" t="s">
        <v>25</v>
      </c>
    </row>
    <row r="32" spans="1:13" ht="84" customHeight="1" x14ac:dyDescent="0.2">
      <c r="B32" s="15" t="s">
        <v>20</v>
      </c>
      <c r="C32" s="16">
        <v>5000</v>
      </c>
      <c r="D32" s="17" t="s">
        <v>26</v>
      </c>
      <c r="E32" s="23">
        <f>100*C32/C34</f>
        <v>81.300813008130078</v>
      </c>
    </row>
    <row r="33" spans="2:5" ht="27.75" x14ac:dyDescent="0.2">
      <c r="B33" s="18" t="s">
        <v>21</v>
      </c>
      <c r="C33" s="16">
        <v>1150</v>
      </c>
      <c r="D33" s="24">
        <f>C33*100/C34</f>
        <v>18.699186991869919</v>
      </c>
      <c r="E33" s="23">
        <f>100*C33/C34</f>
        <v>18.699186991869919</v>
      </c>
    </row>
    <row r="34" spans="2:5" ht="30" x14ac:dyDescent="0.25">
      <c r="B34" s="19" t="s">
        <v>22</v>
      </c>
      <c r="C34" s="25">
        <f>SUM(C32:C33)</f>
        <v>6150</v>
      </c>
    </row>
    <row r="37" spans="2:5" x14ac:dyDescent="0.2">
      <c r="B37" s="3" t="s">
        <v>24</v>
      </c>
    </row>
  </sheetData>
  <sheetProtection algorithmName="SHA-512" hashValue="hLwRgwkhttAe1wsOBgrThCvOFDZ5OPEy3SeguObc5clAaoUuzkb248uy9ZuYWbASW6WBSQ5Y70XfckAbWB4hFA==" saltValue="wLq+WHEBHyKbMcqIeCzZoA==" spinCount="100000" sheet="1" selectLockedCells="1"/>
  <mergeCells count="10">
    <mergeCell ref="A28:E28"/>
    <mergeCell ref="A6:A10"/>
    <mergeCell ref="B6:B10"/>
    <mergeCell ref="C6:C10"/>
    <mergeCell ref="H9:H10"/>
    <mergeCell ref="I9:I10"/>
    <mergeCell ref="D7:I7"/>
    <mergeCell ref="D8:I8"/>
    <mergeCell ref="D6:I6"/>
    <mergeCell ref="J6:K8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Darbinieks</dc:creator>
  <cp:lastModifiedBy>Darbinieks</cp:lastModifiedBy>
  <cp:lastPrinted>2021-02-04T07:30:34Z</cp:lastPrinted>
  <dcterms:created xsi:type="dcterms:W3CDTF">2019-01-23T12:17:07Z</dcterms:created>
  <dcterms:modified xsi:type="dcterms:W3CDTF">2022-04-05T08:15:08Z</dcterms:modified>
</cp:coreProperties>
</file>