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indricane\Downloads\SN par budžetu un nolikumu\63\"/>
    </mc:Choice>
  </mc:AlternateContent>
  <bookViews>
    <workbookView xWindow="-120" yWindow="-120" windowWidth="29040" windowHeight="1584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1" i="1" l="1"/>
  <c r="D171" i="1"/>
  <c r="C171" i="1"/>
  <c r="E170" i="1"/>
  <c r="E169" i="1"/>
  <c r="E168" i="1"/>
  <c r="E167" i="1"/>
  <c r="E82" i="1"/>
  <c r="D82" i="1"/>
  <c r="C82" i="1"/>
  <c r="E80" i="1"/>
  <c r="E79" i="1"/>
  <c r="E78" i="1"/>
  <c r="E77" i="1"/>
  <c r="E76" i="1"/>
  <c r="E75" i="1"/>
  <c r="E74" i="1"/>
  <c r="E73" i="1"/>
  <c r="E72" i="1"/>
  <c r="E71" i="1"/>
  <c r="E70" i="1"/>
  <c r="D70" i="1"/>
  <c r="C70" i="1"/>
  <c r="E69" i="1"/>
  <c r="D69" i="1"/>
  <c r="C69" i="1"/>
  <c r="E10" i="1"/>
  <c r="E9" i="1"/>
  <c r="D9" i="1"/>
  <c r="C9" i="1"/>
  <c r="E8" i="1"/>
  <c r="E7" i="1"/>
  <c r="D7" i="1"/>
  <c r="C7" i="1"/>
</calcChain>
</file>

<file path=xl/sharedStrings.xml><?xml version="1.0" encoding="utf-8"?>
<sst xmlns="http://schemas.openxmlformats.org/spreadsheetml/2006/main" count="328" uniqueCount="328">
  <si>
    <t xml:space="preserve">Rēzeknes novada pašvaldības </t>
  </si>
  <si>
    <t xml:space="preserve">Klasifikācijas kods </t>
  </si>
  <si>
    <t>Rādītāju nosaukums</t>
  </si>
  <si>
    <t>Plānotie ieņēmumi un naudas atlikums kopā</t>
  </si>
  <si>
    <t>I.</t>
  </si>
  <si>
    <t>KOPĀ IEŅĒMUMI</t>
  </si>
  <si>
    <t>II.</t>
  </si>
  <si>
    <t>KOPĀ IZDEVUMI</t>
  </si>
  <si>
    <t>II.1</t>
  </si>
  <si>
    <t>Izdevumi atbilstoši funkcionālajām kategorijām</t>
  </si>
  <si>
    <t>01.000</t>
  </si>
  <si>
    <t>Vispārējie valdības dienesti</t>
  </si>
  <si>
    <t>02.000</t>
  </si>
  <si>
    <t>Aizsardzība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</si>
  <si>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</si>
  <si>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</si>
  <si>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</si>
  <si>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</si>
  <si>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</si>
  <si>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</si>
  <si>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</si>
  <si>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</si>
  <si>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08.000</t>
  </si>
  <si>
    <t>Atpūta, kultūra un reliģija</t>
  </si>
  <si>
    <t>09.000</t>
  </si>
  <si>
    <t>Izglītība</t>
  </si>
  <si>
    <t>10.000</t>
  </si>
  <si>
    <t>Sociālā aizsardzība</t>
  </si>
  <si>
    <t>1. pielikums</t>
  </si>
  <si>
    <t>1.0.0.0.</t>
  </si>
  <si>
    <t xml:space="preserve">  1.1.0.0.</t>
  </si>
  <si>
    <t xml:space="preserve">    1.1.1.0.</t>
  </si>
  <si>
    <t>4.0.0.0.</t>
  </si>
  <si>
    <t xml:space="preserve">  4.1.0.0.</t>
  </si>
  <si>
    <t xml:space="preserve">    4.1.1.0.</t>
  </si>
  <si>
    <t xml:space="preserve">    4.1.2.0.</t>
  </si>
  <si>
    <t xml:space="preserve">    4.1.3.0.</t>
  </si>
  <si>
    <t>5.0.0.0.</t>
  </si>
  <si>
    <t xml:space="preserve">  5.5.0.0.</t>
  </si>
  <si>
    <t xml:space="preserve">    5.5.3.0.</t>
  </si>
  <si>
    <t>8.0.0.0.</t>
  </si>
  <si>
    <t xml:space="preserve">  8.6.0.0.</t>
  </si>
  <si>
    <t xml:space="preserve">    8.6.4.0.</t>
  </si>
  <si>
    <t>9.0.0.0.</t>
  </si>
  <si>
    <t xml:space="preserve">  9.4.0.0.</t>
  </si>
  <si>
    <t xml:space="preserve">    9.4.2.0.</t>
  </si>
  <si>
    <t xml:space="preserve">    9.4.3.0.</t>
  </si>
  <si>
    <t xml:space="preserve">    9.4.5.0.</t>
  </si>
  <si>
    <t xml:space="preserve">  9.5.0.0.</t>
  </si>
  <si>
    <t xml:space="preserve">    9.5.1.1.</t>
  </si>
  <si>
    <t xml:space="preserve">    9.5.1.4.</t>
  </si>
  <si>
    <t xml:space="preserve">    9.5.2.1.</t>
  </si>
  <si>
    <t>10.0.0.0.</t>
  </si>
  <si>
    <t xml:space="preserve">  10.1.0.0.</t>
  </si>
  <si>
    <t xml:space="preserve">    10.1.4.0.</t>
  </si>
  <si>
    <t>12.0.0.0.</t>
  </si>
  <si>
    <t xml:space="preserve">  12.2.0.0.</t>
  </si>
  <si>
    <t xml:space="preserve">    12.2.4.0.</t>
  </si>
  <si>
    <t xml:space="preserve">  12.3.0.0.</t>
  </si>
  <si>
    <t xml:space="preserve">    12.3.9.0.</t>
  </si>
  <si>
    <t>13.0.0.0.</t>
  </si>
  <si>
    <t xml:space="preserve">  13.1.0.0.</t>
  </si>
  <si>
    <t xml:space="preserve">  13.2.0.0.</t>
  </si>
  <si>
    <t xml:space="preserve">    13.2.1.0.</t>
  </si>
  <si>
    <t xml:space="preserve">    13.2.2.0.</t>
  </si>
  <si>
    <t>18.0.0.0.</t>
  </si>
  <si>
    <t xml:space="preserve">  18.6.0.0.</t>
  </si>
  <si>
    <t xml:space="preserve">    18.6.2.0.</t>
  </si>
  <si>
    <t xml:space="preserve">    18.6.3.0.</t>
  </si>
  <si>
    <t xml:space="preserve">    18.6.4.0.</t>
  </si>
  <si>
    <t>19.0.0.0.</t>
  </si>
  <si>
    <t xml:space="preserve">  19.2.0.0.</t>
  </si>
  <si>
    <t>21.0.0.0.</t>
  </si>
  <si>
    <t xml:space="preserve">  21.1.0.0.</t>
  </si>
  <si>
    <t xml:space="preserve">    21.1.9.0.</t>
  </si>
  <si>
    <t xml:space="preserve">  21.3.0.0.</t>
  </si>
  <si>
    <t xml:space="preserve">    21.3.5.0.</t>
  </si>
  <si>
    <t xml:space="preserve">    21.3.7.0.</t>
  </si>
  <si>
    <t xml:space="preserve">    21.3.8.0.</t>
  </si>
  <si>
    <t xml:space="preserve">    21.3.9.0.</t>
  </si>
  <si>
    <t xml:space="preserve">  21.4.0.0.</t>
  </si>
  <si>
    <t xml:space="preserve">    21.4.2.0.</t>
  </si>
  <si>
    <t xml:space="preserve">    21.4.9.0.</t>
  </si>
  <si>
    <t>IENĀKUMA NODOKĻI</t>
  </si>
  <si>
    <t xml:space="preserve">  Ieņēmumi no iedzīvotāju ienākuma nodokļa</t>
  </si>
  <si>
    <t xml:space="preserve">    Iedzīvotāju ienākuma nodoklis</t>
  </si>
  <si>
    <t>ĪPAŠUMA NODOKĻI</t>
  </si>
  <si>
    <t xml:space="preserve">  Nekustamā īpašuma nodoklis</t>
  </si>
  <si>
    <t xml:space="preserve">    Nekustamā īpašuma nodoklis par zemi</t>
  </si>
  <si>
    <t xml:space="preserve">    Nekustamā īpašuma nodoklis par ēkām</t>
  </si>
  <si>
    <t xml:space="preserve">    Nekustamā īpašuma nodoklis par mājokļiem</t>
  </si>
  <si>
    <t>NODOKĻI PAR PAKALPOJUMIEM UN PRECĒM</t>
  </si>
  <si>
    <t xml:space="preserve">  Nodokļi un maksājumi par tiesībām lietot atsevišķas preces</t>
  </si>
  <si>
    <t xml:space="preserve">    Dabas resursu nodoklis</t>
  </si>
  <si>
    <t>IEŅĒMUMI NO UZŅĒMĒJDARBĪBAS UN ĪPAŠUMA</t>
  </si>
  <si>
    <t xml:space="preserve">    Procentu ieņēmumi par atlikto maksājumu no vēl nesamaksātās pirkuma maksas daļas</t>
  </si>
  <si>
    <t>VALSTS (PAŠVALDĪBU) NODEVAS UN KANCELEJAS NODEVAS</t>
  </si>
  <si>
    <t xml:space="preserve">  Valsts nodevas, kuras ieskaita pašvaldību budžetā</t>
  </si>
  <si>
    <t xml:space="preserve">    Valsts nodeva par apliecinājumiem un citu funkciju pildīšanu bāriņtiesās</t>
  </si>
  <si>
    <t xml:space="preserve">    Valsts nodeva par uzvārda, vārda un tautības ieraksta maiņu personu apliecinošos dokumentos</t>
  </si>
  <si>
    <t xml:space="preserve">    Valsts nodevas par laulības reģistrāciju, civilstāvokļa akta reģistra ieraksta aktualizēšanu vai atjaunošanu un atkārtotas civilstāvokļa aktu reģistrācijas apliecības izsniegšanu</t>
  </si>
  <si>
    <t xml:space="preserve">  Pašvaldību nodevas</t>
  </si>
  <si>
    <t xml:space="preserve">    Pašvaldības nodeva par domes izstrādāto oficiālo dokumentu un apliecinātu to kopiju saņemšanu</t>
  </si>
  <si>
    <t xml:space="preserve">    Pašvaldības nodeva par tirdzniecību publiskās vietās</t>
  </si>
  <si>
    <t xml:space="preserve">    Pašvaldības nodeva par būvatļaujas saņemšanu</t>
  </si>
  <si>
    <t>NAUDAS SODI UN SANKCIJAS</t>
  </si>
  <si>
    <t xml:space="preserve">  Naudas sodi</t>
  </si>
  <si>
    <t xml:space="preserve">    Naudas sodi, ko uzliek pašvaldības</t>
  </si>
  <si>
    <t>PĀRĒJIE NENODOKĻU IEŅĒMUMI</t>
  </si>
  <si>
    <t xml:space="preserve">  Nenodokļu ieņēmumi un ieņēmumi no zaudējumu atlīdzībām un kompensācijām</t>
  </si>
  <si>
    <t xml:space="preserve">    Ieņēmumi no ūdenstilpju un zvejas tiesību nomas un zvejas tiesību nerūpnieciskas izmantošanas (makšķerēšanas kartes )</t>
  </si>
  <si>
    <t xml:space="preserve">  Dažādi nenodokļu ieņēmumi</t>
  </si>
  <si>
    <t xml:space="preserve">    Citi dažādi nenodokļu ieņēmumi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</si>
  <si>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</si>
  <si>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</si>
  <si>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Ieņēmumi no zemes, meža īpašuma pārdošanas</t>
  </si>
  <si>
    <t xml:space="preserve">    Ieņēmumi no zemes īpašuma pārdošanas</t>
  </si>
  <si>
    <t xml:space="preserve">    Ieņēmumi no meža īpašuma pārdošanas</t>
  </si>
  <si>
    <t>Valsts budžeta transferti</t>
  </si>
  <si>
    <t xml:space="preserve">  Pašvaldību saņemtie transferti no valsts budžeta</t>
  </si>
  <si>
    <t xml:space="preserve">    Pašvaldību saņemtie valsts budžeta transferti noteiktam mērķim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</si>
  <si>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</si>
  <si>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Pašvaldību budžetā saņemtā dotācija no pašvaldību finanšu izlīdzināšanas fonda</t>
  </si>
  <si>
    <t>Pašvaldību budžetu transferti</t>
  </si>
  <si>
    <t xml:space="preserve">  Pašvaldību saņemtie transferti no citām pašvaldībām</t>
  </si>
  <si>
    <t>Iestāžu ieņēmumi</t>
  </si>
  <si>
    <t xml:space="preserve">  Iestādes ieņēmumi no ārvalstu finanšu palīdzības</t>
  </si>
  <si>
    <t xml:space="preserve">    Ieņēmumi no citu Eiropas Savienības politiku instrumentu līdzfinansēto projektu un pasākumu īstenošanas un citu valstu finanšu palīdzības programmu īstenošanas, saņemtā ārvalstu finanšu palīdzība</t>
  </si>
  <si>
    <t xml:space="preserve">  Ieņēmumi no iestāžu sniegtajiem maksas pakalpojumiem un citi pašu ieņēmumi</t>
  </si>
  <si>
    <t xml:space="preserve">    Maksa par izglītības pakalpojumiem</t>
  </si>
  <si>
    <t xml:space="preserve">    Ieņēmumi par dokumentu izsniegšanu un kancelejas pakalpojumiem</t>
  </si>
  <si>
    <t xml:space="preserve">    Ieņēmumi par nomu un īri</t>
  </si>
  <si>
    <t xml:space="preserve">    Ieņēmumi par pārējiem sniegtajiem maksas pakalpojumiem</t>
  </si>
  <si>
    <t xml:space="preserve">  Pārējie 21.3.0.0.grupā neklasificētie iestāžu ieņēmumi par budžeta iestāžu sniegtajiem maksas pakalpojumiem un citi pašu ieņēmumi</t>
  </si>
  <si>
    <t xml:space="preserve">    Pārējie šajā klasifikācijā iepriekš neklasificētie ieņēmumi</t>
  </si>
  <si>
    <t xml:space="preserve">    Citi iepriekš neklasificētie pašu ieņēmumi</t>
  </si>
  <si>
    <t>II.2</t>
  </si>
  <si>
    <t>Izdevumi atbilstoši ekonomiskajām kategorijām</t>
  </si>
  <si>
    <t>1000</t>
  </si>
  <si>
    <t xml:space="preserve">  1100</t>
  </si>
  <si>
    <t xml:space="preserve">    1110</t>
  </si>
  <si>
    <t xml:space="preserve">    1140</t>
  </si>
  <si>
    <t xml:space="preserve">    1150</t>
  </si>
  <si>
    <t xml:space="preserve">  1200</t>
  </si>
  <si>
    <t xml:space="preserve">    1210</t>
  </si>
  <si>
    <t xml:space="preserve">    1220</t>
  </si>
  <si>
    <t>2000</t>
  </si>
  <si>
    <t xml:space="preserve">  2100</t>
  </si>
  <si>
    <t xml:space="preserve">    2110</t>
  </si>
  <si>
    <t xml:space="preserve">    2120</t>
  </si>
  <si>
    <t xml:space="preserve">  2200</t>
  </si>
  <si>
    <t xml:space="preserve">    2210</t>
  </si>
  <si>
    <t xml:space="preserve">    2220</t>
  </si>
  <si>
    <t xml:space="preserve">    2230</t>
  </si>
  <si>
    <t xml:space="preserve">    2240</t>
  </si>
  <si>
    <t xml:space="preserve">    2250</t>
  </si>
  <si>
    <t xml:space="preserve">    2260</t>
  </si>
  <si>
    <t xml:space="preserve">    2270</t>
  </si>
  <si>
    <t xml:space="preserve">    2280</t>
  </si>
  <si>
    <t xml:space="preserve">    2280.1</t>
  </si>
  <si>
    <t xml:space="preserve">  2300</t>
  </si>
  <si>
    <t xml:space="preserve">    2310</t>
  </si>
  <si>
    <t xml:space="preserve">    2320</t>
  </si>
  <si>
    <t xml:space="preserve">    2340</t>
  </si>
  <si>
    <t xml:space="preserve">    2350</t>
  </si>
  <si>
    <t xml:space="preserve">    2360</t>
  </si>
  <si>
    <t xml:space="preserve">    2370</t>
  </si>
  <si>
    <t xml:space="preserve">    2390</t>
  </si>
  <si>
    <t xml:space="preserve">  2400</t>
  </si>
  <si>
    <t xml:space="preserve">  2500</t>
  </si>
  <si>
    <t xml:space="preserve">    2510</t>
  </si>
  <si>
    <t xml:space="preserve">    2520</t>
  </si>
  <si>
    <t>3000</t>
  </si>
  <si>
    <t xml:space="preserve">  3200</t>
  </si>
  <si>
    <t xml:space="preserve">    3210</t>
  </si>
  <si>
    <t xml:space="preserve">    3260</t>
  </si>
  <si>
    <t xml:space="preserve">    3290</t>
  </si>
  <si>
    <t>4000</t>
  </si>
  <si>
    <t xml:space="preserve">  4300</t>
  </si>
  <si>
    <t xml:space="preserve">    4310</t>
  </si>
  <si>
    <t>5000</t>
  </si>
  <si>
    <t xml:space="preserve">  5100</t>
  </si>
  <si>
    <t xml:space="preserve">    5110</t>
  </si>
  <si>
    <t xml:space="preserve">  5200</t>
  </si>
  <si>
    <t xml:space="preserve">    5210</t>
  </si>
  <si>
    <t xml:space="preserve">    5220</t>
  </si>
  <si>
    <t xml:space="preserve">    5230</t>
  </si>
  <si>
    <t xml:space="preserve">    5240</t>
  </si>
  <si>
    <t xml:space="preserve">    5250</t>
  </si>
  <si>
    <t xml:space="preserve">    5260</t>
  </si>
  <si>
    <t>6000</t>
  </si>
  <si>
    <t xml:space="preserve">  6200</t>
  </si>
  <si>
    <t xml:space="preserve">    6240</t>
  </si>
  <si>
    <t xml:space="preserve">    6250</t>
  </si>
  <si>
    <t xml:space="preserve">    6260</t>
  </si>
  <si>
    <t xml:space="preserve">    6270</t>
  </si>
  <si>
    <t xml:space="preserve">    6290</t>
  </si>
  <si>
    <t xml:space="preserve">  6300</t>
  </si>
  <si>
    <t xml:space="preserve">    6320</t>
  </si>
  <si>
    <t xml:space="preserve">    6330</t>
  </si>
  <si>
    <t xml:space="preserve">    6360</t>
  </si>
  <si>
    <t xml:space="preserve">  6400</t>
  </si>
  <si>
    <t xml:space="preserve">    6410</t>
  </si>
  <si>
    <t xml:space="preserve">    6420</t>
  </si>
  <si>
    <t>7000</t>
  </si>
  <si>
    <t xml:space="preserve">  7200</t>
  </si>
  <si>
    <t xml:space="preserve">    7210</t>
  </si>
  <si>
    <t xml:space="preserve">    7240</t>
  </si>
  <si>
    <t xml:space="preserve">    7270</t>
  </si>
  <si>
    <t>Atlīdzība</t>
  </si>
  <si>
    <t xml:space="preserve">  Atalgojums</t>
  </si>
  <si>
    <t xml:space="preserve">    Mēnešalga</t>
  </si>
  <si>
    <t xml:space="preserve">    Piemaksas, prēmijas un naudas balvas</t>
  </si>
  <si>
    <t xml:space="preserve">    Atalgojums fiziskajām personām uz tiesiskās attiecības regulējošu dokumentu pamata</t>
  </si>
  <si>
    <t xml:space="preserve">  Darba devēja valsts sociālās apdrošināšanas obligātās iemaksas, pabalsti un kompensācijas</t>
  </si>
  <si>
    <t xml:space="preserve">    Darba devēja valsts sociālās apdrošināšanas obligātās iemaksas</t>
  </si>
  <si>
    <t xml:space="preserve">    Darba devēja pabalsti, kompensācijas un citi maksājumi</t>
  </si>
  <si>
    <t>Preces un pakalpojumi</t>
  </si>
  <si>
    <t xml:space="preserve">  Mācību, darba un dienesta komandējumi, dienesta, darba braucieni</t>
  </si>
  <si>
    <t xml:space="preserve">    Iekšzemes mācību, darba un dienesta komandējumi, dienesta, darba braucieni</t>
  </si>
  <si>
    <t xml:space="preserve">    Ārvalstu mācību, darba un dienesta komandējumi, dienesta, darba braucieni</t>
  </si>
  <si>
    <t xml:space="preserve">  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</si>
  <si>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</si>
  <si>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</si>
  <si>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</si>
  <si>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iestāžu uzturēšanas pakalpojumi (izņemot ēku, būvju un ceļu kapitālo remontu)</t>
  </si>
  <si>
    <t xml:space="preserve">    Informācijas tehnoloģiju pakalpojumi</t>
  </si>
  <si>
    <t xml:space="preserve">    Īre un noma</t>
  </si>
  <si>
    <t xml:space="preserve">    Citi pakalpojumi</t>
  </si>
  <si>
    <t xml:space="preserve">    Maksājumi par parāda apkalpošanu un komisijas maksas par izmantot.atvav.fin.instr.</t>
  </si>
  <si>
    <t xml:space="preserve">    Maksājumi par parāda apkalpošanu un komisijas maksas</t>
  </si>
  <si>
    <t xml:space="preserve">  Krājumi, materiāli, energoresursi, preces, biroja preces un inventārs, kurus neuzskaita kodā 5000</t>
  </si>
  <si>
    <t xml:space="preserve">    Biroja preces un inventārs</t>
  </si>
  <si>
    <t xml:space="preserve">    Kurināmais un enerģētiskie materiāli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</si>
  <si>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</si>
  <si>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</si>
  <si>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</t>
  </si>
  <si>
    <t xml:space="preserve">    Mācību līdzekļi un materiāli</t>
  </si>
  <si>
    <t xml:space="preserve">    Pārējās preces</t>
  </si>
  <si>
    <t xml:space="preserve">  Izdevumi periodikas iegādei</t>
  </si>
  <si>
    <t xml:space="preserve">  Budžeta iestāžu nodokļu, nodevu un naudas sodu maksājumi</t>
  </si>
  <si>
    <t xml:space="preserve">    Budžeta iestāžu nodokļu maksājumi</t>
  </si>
  <si>
    <t xml:space="preserve">    Budžeta iestāžu naudas sodu maksājumi</t>
  </si>
  <si>
    <t>Subsīdijas un dotācijas</t>
  </si>
  <si>
    <t xml:space="preserve">  Subsīdijas un dotācijas komersantiem, biedrībām un nodibinājumiem, izņemot lauksaimniecības ražošanu</t>
  </si>
  <si>
    <t xml:space="preserve">    Subsīdijas valsts un pašvaldību komersantiem, kuras nav attiecināmas uz kodu 3240</t>
  </si>
  <si>
    <t xml:space="preserve">    Valsts un pašvaldību budžeta dotācija komersantiem, biedrībām, nodibinājumiem un fiziskām personām</t>
  </si>
  <si>
    <t xml:space="preserve">    Subsīdijas un dotācijas komersantiem, biedrībām un nodibinājumiem Eiropas Savienības politiku instrumentu un pārējās ārvalstu finanšu palīdzības līdzfinansēto projektu un (vai) pasākumu ietvaros</t>
  </si>
  <si>
    <t>Procentu izdevumi</t>
  </si>
  <si>
    <t xml:space="preserve">  Pārējie procentu maksājumi</t>
  </si>
  <si>
    <t xml:space="preserve">    Budžeta iestāžu procentu maksājumi Valsts kasei</t>
  </si>
  <si>
    <t>Pamatkapitāla veidošana</t>
  </si>
  <si>
    <t xml:space="preserve">  Nemateriālie ieguldījumi</t>
  </si>
  <si>
    <t xml:space="preserve">    Attīstības pasākumi un programmas</t>
  </si>
  <si>
    <t xml:space="preserve">    Licences, koncesijas un patenti, preču zīmes un līdzīgas tiesības</t>
  </si>
  <si>
    <t xml:space="preserve">  Pamatlīdzekļi</t>
  </si>
  <si>
    <t xml:space="preserve">    Zeme, ēkas un būves (no 2019. gada "Zeme un būves")</t>
  </si>
  <si>
    <t xml:space="preserve">    Tehnoloģiskās iekārtas un mašīnas</t>
  </si>
  <si>
    <t xml:space="preserve">    Pārējie pamatlīdzekļi</t>
  </si>
  <si>
    <t xml:space="preserve">    Pamatlīdzekļu izveidošana un nepabeigtā būvniecība</t>
  </si>
  <si>
    <t xml:space="preserve">    Kapitālais remonts un rekonstrukcija</t>
  </si>
  <si>
    <t xml:space="preserve">    Bioloģiskie un pazemes aktīvi</t>
  </si>
  <si>
    <t>Sociālie pabalsti</t>
  </si>
  <si>
    <t xml:space="preserve">  Pensijas un sociālie pabalsti naudā</t>
  </si>
  <si>
    <t xml:space="preserve">    Valsts un pašvaldību nodarbinātības pabalsti naudā</t>
  </si>
  <si>
    <t xml:space="preserve">    Pašvaldību sociālā palīdzība iedzīvotājiem naudā</t>
  </si>
  <si>
    <t xml:space="preserve">    Pabalsts garantētā minimālā ienākumu līmeņa nodrošināšanai naudā</t>
  </si>
  <si>
    <t xml:space="preserve">    Dzīvokļa pabalsts naudā</t>
  </si>
  <si>
    <t xml:space="preserve">    Valsts un pašvaldību budžeta maksājumi</t>
  </si>
  <si>
    <t xml:space="preserve">  Sociālie pabalsti natūrā</t>
  </si>
  <si>
    <t xml:space="preserve">    Pašvaldību sociālā palīdzība iedzīvotājiem natūrā</t>
  </si>
  <si>
    <t xml:space="preserve">    Atbalsta pasākumi un kompensācijas natūrā</t>
  </si>
  <si>
    <t xml:space="preserve">    Dzīvokļa pabalsts natūrā</t>
  </si>
  <si>
    <t xml:space="preserve">  Pārējie klasifikācijā neminētie maksājumi iedzīvotājiem natūrā un kompensācijas</t>
  </si>
  <si>
    <t xml:space="preserve">    Pašvaldības pirktie sociālie pakalpojumi iedzīvotājiem</t>
  </si>
  <si>
    <t xml:space="preserve">    Maksājumi iedzīvotājiem natūrā, naudas balvas, izdevumi pašvaldību brīvprātīgo iniciatīvu izpildei</t>
  </si>
  <si>
    <t>Uzturēšanas izdevumu transferti, pašu resursu maksājumi, starptautiskā sadarbība</t>
  </si>
  <si>
    <t xml:space="preserve">  Pašvaldību uzturēšanas izdevumu transferti</t>
  </si>
  <si>
    <t xml:space="preserve">    Pašvaldību uzturēšanas izdevumu transferti citām pašvaldībām (no 2019. gada Pašvaldību transferti citām pašvaldībām)</t>
  </si>
  <si>
    <t xml:space="preserve">    Pašvaldību uzturēšanas izdevumu transferti uz valsts budžetu</t>
  </si>
  <si>
    <t xml:space="preserve">    Pašvaldību uzturēšanas izdevumu transferti valsts budžeta daļēji finansētām atvasinātajām publiskajām personām, budžeta nefinansētām iestādēm</t>
  </si>
  <si>
    <t>Finansēšana</t>
  </si>
  <si>
    <t>F40020010</t>
  </si>
  <si>
    <t>Saņemtie aizņēmumi</t>
  </si>
  <si>
    <t>Pieprasījuma noguldījumu atlikums perioda beigās</t>
  </si>
  <si>
    <t>F40020020</t>
  </si>
  <si>
    <t>Saņemto aizņēmumu atmaksa</t>
  </si>
  <si>
    <t>Izdevumi kopā ar finansēšanu</t>
  </si>
  <si>
    <t xml:space="preserve">F22010000 </t>
  </si>
  <si>
    <t xml:space="preserve">  13.4.0.0.</t>
  </si>
  <si>
    <t xml:space="preserve">  Ieņēmumi no valsts un pašvaldību kustamā īpašuma un mantas realizācijas</t>
  </si>
  <si>
    <t xml:space="preserve">  Procentu ieņēmumi par depozītiem, kontu atlikumiem, valsts parāda vērtspapīriem un atlikto maksājumu"</t>
  </si>
  <si>
    <t>03.000</t>
  </si>
  <si>
    <t>Sabiedriskā kārtība un drošība</t>
  </si>
  <si>
    <t>KOPĀ</t>
  </si>
  <si>
    <t xml:space="preserve">    9.5.1.7.</t>
  </si>
  <si>
    <t xml:space="preserve">    Pašvaldības nodeva par reklāmas, afišu un sludinājumu izvietošanu publiskās vietās</t>
  </si>
  <si>
    <t>F55010010</t>
  </si>
  <si>
    <t>Akcijas un cita līdzdalība komersantu pašu kapitālā, neskaitot kopieguld.fondu akcijas (iegāde)</t>
  </si>
  <si>
    <t>Rēzeknes novada pašvaldības budžets</t>
  </si>
  <si>
    <t>Grozījumi +/-</t>
  </si>
  <si>
    <t xml:space="preserve">    Nemateriālo ieguldījumu izveidošana</t>
  </si>
  <si>
    <t>Rēzeknes novada pašvaldības 2022. gada pamatbudžets</t>
  </si>
  <si>
    <t>No valsts budžeta daļēji finansēto atvasināto publisko personu un budžeta nefinansēto iestāžu transferti</t>
  </si>
  <si>
    <t>17.0.0.0.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</si>
  <si>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</si>
  <si>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</si>
  <si>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 xml:space="preserve">    Pabalsts garantētā minimālā ienākumu līmeņa nodrošināšanai naudā UA</t>
  </si>
  <si>
    <t xml:space="preserve">    6260.1</t>
  </si>
  <si>
    <t xml:space="preserve">  6500</t>
  </si>
  <si>
    <t xml:space="preserve">    6510</t>
  </si>
  <si>
    <t xml:space="preserve">  Kompensācijas, kuras Latvijas valsts izmaksā personām, pamatojoties uz Eiropas Savienības Tiesas, Eiropas Cilvēktiesību Tiesas lēmumu</t>
  </si>
  <si>
    <t xml:space="preserve">    Kompensācijas, kuras izmaksā personām, pamatojoties uz Latvijas tiesu nolēmumiem</t>
  </si>
  <si>
    <t xml:space="preserve">  Starptautiskā sadarbība</t>
  </si>
  <si>
    <t xml:space="preserve">  7700</t>
  </si>
  <si>
    <t xml:space="preserve">    Pārējie pārskaitījumi ārvalstīm</t>
  </si>
  <si>
    <t xml:space="preserve">    7720</t>
  </si>
  <si>
    <t xml:space="preserve">  4200</t>
  </si>
  <si>
    <t xml:space="preserve">    4250</t>
  </si>
  <si>
    <t xml:space="preserve">  Procentu maksājumi iekšzemes kredītiestādēm</t>
  </si>
  <si>
    <t xml:space="preserve">    Budžeta iestāžu līzinga procentu maksājumi</t>
  </si>
  <si>
    <t xml:space="preserve">    6270.1</t>
  </si>
  <si>
    <t xml:space="preserve">    Mājokļa pabalsts naudā UA</t>
  </si>
  <si>
    <t>Naudas atlikums uz perioda sākumu</t>
  </si>
  <si>
    <t>2022. gada 15. decembra saistošajiem noteikumiem Nr. 63</t>
  </si>
  <si>
    <t xml:space="preserve">    Pārējie nemateriālie ieguldījumi</t>
  </si>
  <si>
    <t>6360.1</t>
  </si>
  <si>
    <t xml:space="preserve">    Mājokļa pabalsts Ukraiņu atbalstam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</si>
</sst>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9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5" fillId="0" borderId="0"/>
    <xf numFmtId="0" fontId="15" fillId="2" borderId="1" applyNumberFormat="0" applyFont="0" applyAlignment="0" applyProtection="0"/>
  </cellStyleXfs>
  <cellXfs count="89">
    <xf numFmtId="0" fontId="0" fillId="0" borderId="0" xfId="0"/>
    <xf numFmtId="0" fontId="1" fillId="0" borderId="5" xfId="0" applyFont="1" applyFill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49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1" fontId="4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1" fontId="0" fillId="0" borderId="0" xfId="0" applyNumberFormat="1"/>
    <xf numFmtId="0" fontId="6" fillId="0" borderId="2" xfId="0" applyFont="1" applyFill="1" applyBorder="1" applyAlignment="1">
      <alignment horizontal="left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 indent="1"/>
    </xf>
    <xf numFmtId="49" fontId="2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0" fontId="4" fillId="0" borderId="2" xfId="0" applyFont="1" applyBorder="1"/>
    <xf numFmtId="0" fontId="8" fillId="0" borderId="2" xfId="0" applyFont="1" applyBorder="1"/>
    <xf numFmtId="1" fontId="7" fillId="0" borderId="2" xfId="0" applyNumberFormat="1" applyFont="1" applyBorder="1"/>
    <xf numFmtId="0" fontId="1" fillId="0" borderId="2" xfId="0" applyFont="1" applyBorder="1" applyAlignment="1">
      <alignment horizontal="left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1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1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1" fontId="9" fillId="0" borderId="2" xfId="0" applyNumberFormat="1" applyFont="1" applyBorder="1" applyAlignment="1">
      <alignment horizontal="center" wrapText="1"/>
    </xf>
    <xf numFmtId="1" fontId="10" fillId="0" borderId="2" xfId="0" applyNumberFormat="1" applyFont="1" applyBorder="1" applyAlignment="1">
      <alignment horizontal="center" wrapText="1"/>
    </xf>
    <xf numFmtId="1" fontId="11" fillId="0" borderId="2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1" fontId="10" fillId="0" borderId="2" xfId="0" applyNumberFormat="1" applyFont="1" applyBorder="1" applyAlignment="1">
      <alignment horizontal="center" wrapText="1"/>
    </xf>
    <xf numFmtId="1" fontId="9" fillId="0" borderId="2" xfId="0" applyNumberFormat="1" applyFont="1" applyBorder="1" applyAlignment="1">
      <alignment horizontal="center" wrapText="1"/>
    </xf>
    <xf numFmtId="1" fontId="11" fillId="0" borderId="2" xfId="0" applyNumberFormat="1" applyFont="1" applyBorder="1" applyAlignment="1">
      <alignment horizontal="center" wrapText="1"/>
    </xf>
    <xf numFmtId="1" fontId="9" fillId="0" borderId="2" xfId="0" applyNumberFormat="1" applyFont="1" applyBorder="1" applyAlignment="1">
      <alignment horizontal="right" wrapText="1"/>
    </xf>
    <xf numFmtId="1" fontId="10" fillId="0" borderId="2" xfId="0" applyNumberFormat="1" applyFont="1" applyBorder="1" applyAlignment="1">
      <alignment horizontal="right" wrapText="1"/>
    </xf>
    <xf numFmtId="1" fontId="11" fillId="0" borderId="2" xfId="0" applyNumberFormat="1" applyFont="1" applyBorder="1" applyAlignment="1">
      <alignment horizontal="right" wrapText="1"/>
    </xf>
    <xf numFmtId="1" fontId="9" fillId="0" borderId="2" xfId="0" applyNumberFormat="1" applyFont="1" applyBorder="1" applyAlignment="1">
      <alignment horizontal="right" wrapText="1"/>
    </xf>
    <xf numFmtId="1" fontId="10" fillId="0" borderId="2" xfId="0" applyNumberFormat="1" applyFont="1" applyBorder="1" applyAlignment="1">
      <alignment horizontal="right" wrapText="1"/>
    </xf>
    <xf numFmtId="1" fontId="11" fillId="0" borderId="2" xfId="0" applyNumberFormat="1" applyFont="1" applyBorder="1" applyAlignment="1">
      <alignment horizontal="right" wrapText="1"/>
    </xf>
    <xf numFmtId="1" fontId="9" fillId="0" borderId="2" xfId="0" applyNumberFormat="1" applyFont="1" applyBorder="1" applyAlignment="1">
      <alignment horizontal="center" wrapText="1"/>
    </xf>
    <xf numFmtId="1" fontId="10" fillId="0" borderId="2" xfId="0" applyNumberFormat="1" applyFont="1" applyBorder="1" applyAlignment="1">
      <alignment horizontal="center" wrapText="1"/>
    </xf>
    <xf numFmtId="1" fontId="11" fillId="0" borderId="2" xfId="0" applyNumberFormat="1" applyFont="1" applyBorder="1" applyAlignment="1">
      <alignment horizontal="center" wrapText="1"/>
    </xf>
    <xf numFmtId="1" fontId="10" fillId="0" borderId="2" xfId="0" applyNumberFormat="1" applyFont="1" applyBorder="1" applyAlignment="1">
      <alignment horizontal="right" wrapText="1"/>
    </xf>
    <xf numFmtId="1" fontId="9" fillId="0" borderId="2" xfId="0" applyNumberFormat="1" applyFont="1" applyBorder="1" applyAlignment="1">
      <alignment horizontal="right" wrapText="1"/>
    </xf>
    <xf numFmtId="1" fontId="11" fillId="0" borderId="2" xfId="0" applyNumberFormat="1" applyFont="1" applyBorder="1" applyAlignment="1">
      <alignment horizontal="right" wrapText="1"/>
    </xf>
    <xf numFmtId="1" fontId="9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1" fontId="11" fillId="0" borderId="2" xfId="0" applyNumberFormat="1" applyFont="1" applyBorder="1" applyAlignment="1">
      <alignment horizontal="center" wrapText="1"/>
    </xf>
    <xf numFmtId="1" fontId="14" fillId="0" borderId="2" xfId="0" applyNumberFormat="1" applyFont="1" applyBorder="1" applyAlignment="1">
      <alignment horizontal="center" wrapText="1"/>
    </xf>
    <xf numFmtId="1" fontId="14" fillId="0" borderId="2" xfId="0" applyNumberFormat="1" applyFont="1" applyBorder="1" applyAlignment="1">
      <alignment horizontal="center" wrapText="1"/>
    </xf>
    <xf numFmtId="1" fontId="10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1" fontId="11" fillId="0" borderId="2" xfId="0" applyNumberFormat="1" applyFont="1" applyBorder="1" applyAlignment="1">
      <alignment horizontal="right" wrapText="1"/>
    </xf>
    <xf numFmtId="1" fontId="11" fillId="0" borderId="2" xfId="0" applyNumberFormat="1" applyFont="1" applyBorder="1" applyAlignment="1">
      <alignment horizontal="center" wrapText="1"/>
    </xf>
    <xf numFmtId="1" fontId="14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left" wrapText="1"/>
    </xf>
  </cellXfs>
  <cellStyles count="3">
    <cellStyle name="Normal" xfId="0" builtinId="0"/>
    <cellStyle name="Normal 2" xfId="1"/>
    <cellStyle name="Not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6"/>
  <sheetViews>
    <sheetView tabSelected="1" zoomScale="115" zoomScaleNormal="115" workbookViewId="0">
      <selection activeCell="C173" sqref="C173:E173"/>
    </sheetView>
  </sheetViews>
  <sheetFormatPr defaultRowHeight="15" x14ac:dyDescent="0.25"/>
  <cols>
    <col min="1" max="1" width="11" customWidth="1"/>
    <col min="2" max="2" width="44.140625" customWidth="1"/>
    <col min="3" max="3" width="10.140625" customWidth="1"/>
    <col min="4" max="4" width="10.85546875" customWidth="1"/>
    <col min="5" max="5" width="12.5703125" customWidth="1"/>
  </cols>
  <sheetData>
    <row r="1" spans="1:5" ht="15" customHeight="1" x14ac:dyDescent="0.25">
      <c r="A1" s="9" t="s">
        <v>28</v>
      </c>
      <c r="B1" s="9"/>
      <c r="C1" s="9"/>
      <c r="D1" s="9"/>
      <c r="E1" s="9"/>
    </row>
    <row r="2" spans="1:5" ht="15" customHeight="1" x14ac:dyDescent="0.25">
      <c r="A2" s="8" t="s">
        <v>0</v>
      </c>
      <c r="B2" s="8"/>
      <c r="C2" s="8"/>
      <c r="D2" s="8"/>
      <c r="E2" s="8"/>
    </row>
    <row r="3" spans="1:5" ht="15" customHeight="1" x14ac:dyDescent="0.25">
      <c r="A3" s="8" t="s">
        <v>324</v>
      </c>
      <c r="B3" s="8"/>
      <c r="C3" s="8"/>
      <c r="D3" s="8"/>
      <c r="E3" s="8"/>
    </row>
    <row r="4" spans="1:5" ht="15" customHeight="1" x14ac:dyDescent="0.25">
      <c r="A4" s="7" t="s">
        <v>302</v>
      </c>
      <c r="B4" s="7"/>
      <c r="C4" s="7"/>
      <c r="D4" s="7"/>
      <c r="E4" s="7"/>
    </row>
    <row r="5" spans="1:5" ht="51" x14ac:dyDescent="0.25">
      <c r="A5" s="16" t="s">
        <v>1</v>
      </c>
      <c r="B5" s="16" t="s">
        <v>2</v>
      </c>
      <c r="C5" s="17" t="s">
        <v>299</v>
      </c>
      <c r="D5" s="13" t="s">
        <v>300</v>
      </c>
      <c r="E5" s="13" t="s">
        <v>294</v>
      </c>
    </row>
    <row r="6" spans="1:5" x14ac:dyDescent="0.25">
      <c r="A6" s="10"/>
      <c r="B6" s="10"/>
      <c r="C6" s="10"/>
      <c r="D6" s="28"/>
      <c r="E6" s="28"/>
    </row>
    <row r="7" spans="1:5" x14ac:dyDescent="0.25">
      <c r="A7" s="18"/>
      <c r="B7" s="19" t="s">
        <v>3</v>
      </c>
      <c r="C7" s="37">
        <f>C8+C9</f>
        <v>54358503</v>
      </c>
      <c r="D7" s="41">
        <f>D8+D9</f>
        <v>925095</v>
      </c>
      <c r="E7" s="42">
        <f>C7+D7</f>
        <v>55283598</v>
      </c>
    </row>
    <row r="8" spans="1:5" x14ac:dyDescent="0.25">
      <c r="A8" s="18"/>
      <c r="B8" s="19" t="s">
        <v>323</v>
      </c>
      <c r="C8" s="38">
        <v>11040030</v>
      </c>
      <c r="D8" s="43">
        <v>0</v>
      </c>
      <c r="E8" s="42">
        <f t="shared" ref="E8" si="0">C8+D8</f>
        <v>11040030</v>
      </c>
    </row>
    <row r="9" spans="1:5" x14ac:dyDescent="0.25">
      <c r="A9" s="20" t="s">
        <v>4</v>
      </c>
      <c r="B9" s="21" t="s">
        <v>5</v>
      </c>
      <c r="C9" s="39">
        <f>C10+C13+C18+C21+C24+C34+C37+C42+C50+C55+C58+C60+C65+C48</f>
        <v>43318473</v>
      </c>
      <c r="D9" s="39">
        <f t="shared" ref="D9" si="1">D10+D13+D18+D21+D24+D34+D37+D42+D50+D55+D58+D60+D65+D48</f>
        <v>925095</v>
      </c>
      <c r="E9" s="39">
        <f>E10+E13+E18+E21+E24+E34+E37+E42+E50+E55+E58+E60+E65+E48</f>
        <v>44243568</v>
      </c>
    </row>
    <row r="10" spans="1:5" x14ac:dyDescent="0.25">
      <c r="A10" s="30" t="s">
        <v>29</v>
      </c>
      <c r="B10" s="30" t="s">
        <v>83</v>
      </c>
      <c r="C10" s="61">
        <v>11580805</v>
      </c>
      <c r="D10" s="54">
        <v>0</v>
      </c>
      <c r="E10" s="54">
        <f>D10+C10</f>
        <v>11580805</v>
      </c>
    </row>
    <row r="11" spans="1:5" x14ac:dyDescent="0.25">
      <c r="A11" s="30" t="s">
        <v>30</v>
      </c>
      <c r="B11" s="30" t="s">
        <v>84</v>
      </c>
      <c r="C11" s="62">
        <v>11580805</v>
      </c>
      <c r="D11" s="55">
        <v>0</v>
      </c>
      <c r="E11" s="55">
        <v>11580805</v>
      </c>
    </row>
    <row r="12" spans="1:5" x14ac:dyDescent="0.25">
      <c r="A12" s="25" t="s">
        <v>31</v>
      </c>
      <c r="B12" s="25" t="s">
        <v>85</v>
      </c>
      <c r="C12" s="63">
        <v>11580805</v>
      </c>
      <c r="D12" s="56">
        <v>0</v>
      </c>
      <c r="E12" s="56">
        <v>11580805</v>
      </c>
    </row>
    <row r="13" spans="1:5" x14ac:dyDescent="0.25">
      <c r="A13" s="30" t="s">
        <v>32</v>
      </c>
      <c r="B13" s="30" t="s">
        <v>86</v>
      </c>
      <c r="C13" s="61">
        <v>1467953</v>
      </c>
      <c r="D13" s="54">
        <v>0</v>
      </c>
      <c r="E13" s="54">
        <v>1467953</v>
      </c>
    </row>
    <row r="14" spans="1:5" x14ac:dyDescent="0.25">
      <c r="A14" s="30" t="s">
        <v>33</v>
      </c>
      <c r="B14" s="30" t="s">
        <v>87</v>
      </c>
      <c r="C14" s="62">
        <v>1467953</v>
      </c>
      <c r="D14" s="55">
        <v>0</v>
      </c>
      <c r="E14" s="55">
        <v>1467953</v>
      </c>
    </row>
    <row r="15" spans="1:5" x14ac:dyDescent="0.25">
      <c r="A15" s="25" t="s">
        <v>34</v>
      </c>
      <c r="B15" s="25" t="s">
        <v>88</v>
      </c>
      <c r="C15" s="63">
        <v>1252871</v>
      </c>
      <c r="D15" s="56">
        <v>0</v>
      </c>
      <c r="E15" s="56">
        <v>1252871</v>
      </c>
    </row>
    <row r="16" spans="1:5" x14ac:dyDescent="0.25">
      <c r="A16" s="25" t="s">
        <v>35</v>
      </c>
      <c r="B16" s="25" t="s">
        <v>89</v>
      </c>
      <c r="C16" s="63">
        <v>140425</v>
      </c>
      <c r="D16" s="56">
        <v>0</v>
      </c>
      <c r="E16" s="56">
        <v>140425</v>
      </c>
    </row>
    <row r="17" spans="1:5" x14ac:dyDescent="0.25">
      <c r="A17" s="25" t="s">
        <v>36</v>
      </c>
      <c r="B17" s="25" t="s">
        <v>90</v>
      </c>
      <c r="C17" s="63">
        <v>74657</v>
      </c>
      <c r="D17" s="56">
        <v>0</v>
      </c>
      <c r="E17" s="56">
        <v>74657</v>
      </c>
    </row>
    <row r="18" spans="1:5" x14ac:dyDescent="0.25">
      <c r="A18" s="30" t="s">
        <v>37</v>
      </c>
      <c r="B18" s="30" t="s">
        <v>91</v>
      </c>
      <c r="C18" s="61">
        <v>240000</v>
      </c>
      <c r="D18" s="54">
        <v>0</v>
      </c>
      <c r="E18" s="54">
        <v>240000</v>
      </c>
    </row>
    <row r="19" spans="1:5" ht="26.25" x14ac:dyDescent="0.25">
      <c r="A19" s="30" t="s">
        <v>38</v>
      </c>
      <c r="B19" s="30" t="s">
        <v>92</v>
      </c>
      <c r="C19" s="62">
        <v>240000</v>
      </c>
      <c r="D19" s="55">
        <v>0</v>
      </c>
      <c r="E19" s="55">
        <v>240000</v>
      </c>
    </row>
    <row r="20" spans="1:5" x14ac:dyDescent="0.25">
      <c r="A20" s="25" t="s">
        <v>39</v>
      </c>
      <c r="B20" s="25" t="s">
        <v>93</v>
      </c>
      <c r="C20" s="63">
        <v>240000</v>
      </c>
      <c r="D20" s="56">
        <v>0</v>
      </c>
      <c r="E20" s="56">
        <v>240000</v>
      </c>
    </row>
    <row r="21" spans="1:5" x14ac:dyDescent="0.25">
      <c r="A21" s="30" t="s">
        <v>40</v>
      </c>
      <c r="B21" s="30" t="s">
        <v>94</v>
      </c>
      <c r="C21" s="61">
        <v>9701</v>
      </c>
      <c r="D21" s="67">
        <v>34</v>
      </c>
      <c r="E21" s="54">
        <v>9735</v>
      </c>
    </row>
    <row r="22" spans="1:5" ht="39" x14ac:dyDescent="0.25">
      <c r="A22" s="30" t="s">
        <v>41</v>
      </c>
      <c r="B22" s="30" t="s">
        <v>291</v>
      </c>
      <c r="C22" s="62">
        <v>9701</v>
      </c>
      <c r="D22" s="68">
        <v>34</v>
      </c>
      <c r="E22" s="54">
        <v>9735</v>
      </c>
    </row>
    <row r="23" spans="1:5" ht="26.25" x14ac:dyDescent="0.25">
      <c r="A23" s="25" t="s">
        <v>42</v>
      </c>
      <c r="B23" s="25" t="s">
        <v>95</v>
      </c>
      <c r="C23" s="63">
        <v>9701</v>
      </c>
      <c r="D23" s="69">
        <v>34</v>
      </c>
      <c r="E23" s="54">
        <v>9735</v>
      </c>
    </row>
    <row r="24" spans="1:5" ht="26.25" x14ac:dyDescent="0.25">
      <c r="A24" s="30" t="s">
        <v>43</v>
      </c>
      <c r="B24" s="30" t="s">
        <v>96</v>
      </c>
      <c r="C24" s="61">
        <v>23159</v>
      </c>
      <c r="D24" s="67">
        <v>22</v>
      </c>
      <c r="E24" s="54">
        <v>23181</v>
      </c>
    </row>
    <row r="25" spans="1:5" x14ac:dyDescent="0.25">
      <c r="A25" s="30" t="s">
        <v>44</v>
      </c>
      <c r="B25" s="30" t="s">
        <v>97</v>
      </c>
      <c r="C25" s="62">
        <v>13000</v>
      </c>
      <c r="D25" s="55">
        <v>0</v>
      </c>
      <c r="E25" s="55">
        <v>13000</v>
      </c>
    </row>
    <row r="26" spans="1:5" ht="26.25" x14ac:dyDescent="0.25">
      <c r="A26" s="25" t="s">
        <v>45</v>
      </c>
      <c r="B26" s="25" t="s">
        <v>98</v>
      </c>
      <c r="C26" s="63">
        <v>9000</v>
      </c>
      <c r="D26" s="56">
        <v>0</v>
      </c>
      <c r="E26" s="56">
        <v>9000</v>
      </c>
    </row>
    <row r="27" spans="1:5" ht="26.25" x14ac:dyDescent="0.25">
      <c r="A27" s="25" t="s">
        <v>46</v>
      </c>
      <c r="B27" s="25" t="s">
        <v>99</v>
      </c>
      <c r="C27" s="63">
        <v>300</v>
      </c>
      <c r="D27" s="56">
        <v>0</v>
      </c>
      <c r="E27" s="56">
        <v>300</v>
      </c>
    </row>
    <row r="28" spans="1:5" ht="51.75" x14ac:dyDescent="0.25">
      <c r="A28" s="25" t="s">
        <v>47</v>
      </c>
      <c r="B28" s="25" t="s">
        <v>100</v>
      </c>
      <c r="C28" s="63">
        <v>3700</v>
      </c>
      <c r="D28" s="56">
        <v>0</v>
      </c>
      <c r="E28" s="56">
        <v>3700</v>
      </c>
    </row>
    <row r="29" spans="1:5" x14ac:dyDescent="0.25">
      <c r="A29" s="30" t="s">
        <v>48</v>
      </c>
      <c r="B29" s="30" t="s">
        <v>101</v>
      </c>
      <c r="C29" s="62">
        <v>10159</v>
      </c>
      <c r="D29" s="68">
        <v>22</v>
      </c>
      <c r="E29" s="55">
        <v>10181</v>
      </c>
    </row>
    <row r="30" spans="1:5" ht="26.25" x14ac:dyDescent="0.25">
      <c r="A30" s="25" t="s">
        <v>49</v>
      </c>
      <c r="B30" s="25" t="s">
        <v>102</v>
      </c>
      <c r="C30" s="63">
        <v>1000</v>
      </c>
      <c r="D30" s="69">
        <v>0</v>
      </c>
      <c r="E30" s="55">
        <v>1000</v>
      </c>
    </row>
    <row r="31" spans="1:5" x14ac:dyDescent="0.25">
      <c r="A31" s="25" t="s">
        <v>50</v>
      </c>
      <c r="B31" s="25" t="s">
        <v>103</v>
      </c>
      <c r="C31" s="63">
        <v>4192</v>
      </c>
      <c r="D31" s="69">
        <v>22</v>
      </c>
      <c r="E31" s="55">
        <v>4214</v>
      </c>
    </row>
    <row r="32" spans="1:5" ht="26.25" x14ac:dyDescent="0.25">
      <c r="A32" s="25" t="s">
        <v>295</v>
      </c>
      <c r="B32" s="25" t="s">
        <v>296</v>
      </c>
      <c r="C32" s="63">
        <v>2500</v>
      </c>
      <c r="D32" s="56">
        <v>0</v>
      </c>
      <c r="E32" s="56">
        <v>2500</v>
      </c>
    </row>
    <row r="33" spans="1:5" x14ac:dyDescent="0.25">
      <c r="A33" s="25" t="s">
        <v>51</v>
      </c>
      <c r="B33" s="25" t="s">
        <v>104</v>
      </c>
      <c r="C33" s="63">
        <v>2467</v>
      </c>
      <c r="D33" s="56">
        <v>0</v>
      </c>
      <c r="E33" s="56">
        <v>2467</v>
      </c>
    </row>
    <row r="34" spans="1:5" x14ac:dyDescent="0.25">
      <c r="A34" s="30" t="s">
        <v>52</v>
      </c>
      <c r="B34" s="30" t="s">
        <v>105</v>
      </c>
      <c r="C34" s="61">
        <v>1500</v>
      </c>
      <c r="D34" s="54">
        <v>0</v>
      </c>
      <c r="E34" s="54">
        <v>1500</v>
      </c>
    </row>
    <row r="35" spans="1:5" x14ac:dyDescent="0.25">
      <c r="A35" s="30" t="s">
        <v>53</v>
      </c>
      <c r="B35" s="30" t="s">
        <v>106</v>
      </c>
      <c r="C35" s="62">
        <v>1500</v>
      </c>
      <c r="D35" s="55">
        <v>0</v>
      </c>
      <c r="E35" s="55">
        <v>1500</v>
      </c>
    </row>
    <row r="36" spans="1:5" x14ac:dyDescent="0.25">
      <c r="A36" s="25" t="s">
        <v>54</v>
      </c>
      <c r="B36" s="25" t="s">
        <v>107</v>
      </c>
      <c r="C36" s="63">
        <v>1500</v>
      </c>
      <c r="D36" s="56">
        <v>0</v>
      </c>
      <c r="E36" s="56">
        <v>1500</v>
      </c>
    </row>
    <row r="37" spans="1:5" x14ac:dyDescent="0.25">
      <c r="A37" s="30" t="s">
        <v>55</v>
      </c>
      <c r="B37" s="30" t="s">
        <v>108</v>
      </c>
      <c r="C37" s="61">
        <v>68444</v>
      </c>
      <c r="D37" s="54">
        <v>906</v>
      </c>
      <c r="E37" s="54">
        <v>69350</v>
      </c>
    </row>
    <row r="38" spans="1:5" ht="26.25" x14ac:dyDescent="0.25">
      <c r="A38" s="30" t="s">
        <v>56</v>
      </c>
      <c r="B38" s="30" t="s">
        <v>109</v>
      </c>
      <c r="C38" s="62">
        <v>10000</v>
      </c>
      <c r="D38" s="55">
        <v>0</v>
      </c>
      <c r="E38" s="55">
        <v>10000</v>
      </c>
    </row>
    <row r="39" spans="1:5" ht="39" x14ac:dyDescent="0.25">
      <c r="A39" s="25" t="s">
        <v>57</v>
      </c>
      <c r="B39" s="25" t="s">
        <v>110</v>
      </c>
      <c r="C39" s="63">
        <v>10000</v>
      </c>
      <c r="D39" s="56">
        <v>0</v>
      </c>
      <c r="E39" s="56">
        <v>10000</v>
      </c>
    </row>
    <row r="40" spans="1:5" x14ac:dyDescent="0.25">
      <c r="A40" s="30" t="s">
        <v>58</v>
      </c>
      <c r="B40" s="30" t="s">
        <v>111</v>
      </c>
      <c r="C40" s="62">
        <v>58444</v>
      </c>
      <c r="D40" s="55">
        <v>906</v>
      </c>
      <c r="E40" s="55">
        <v>59350</v>
      </c>
    </row>
    <row r="41" spans="1:5" x14ac:dyDescent="0.25">
      <c r="A41" s="25" t="s">
        <v>59</v>
      </c>
      <c r="B41" s="25" t="s">
        <v>112</v>
      </c>
      <c r="C41" s="63">
        <v>58444</v>
      </c>
      <c r="D41" s="56">
        <v>906</v>
      </c>
      <c r="E41" s="56">
        <v>59350</v>
      </c>
    </row>
    <row r="42" spans="1:5" ht="39" x14ac:dyDescent="0.25">
      <c r="A42" s="30" t="s">
        <v>60</v>
      </c>
      <c r="B42" s="30" t="s">
        <v>113</v>
      </c>
      <c r="C42" s="61">
        <v>1155002</v>
      </c>
      <c r="D42" s="54">
        <v>538750</v>
      </c>
      <c r="E42" s="54">
        <v>1693752</v>
      </c>
    </row>
    <row r="43" spans="1:5" x14ac:dyDescent="0.25">
      <c r="A43" s="30" t="s">
        <v>61</v>
      </c>
      <c r="B43" s="30" t="s">
        <v>114</v>
      </c>
      <c r="C43" s="62">
        <v>137555</v>
      </c>
      <c r="D43" s="55">
        <v>17731</v>
      </c>
      <c r="E43" s="55">
        <v>155286</v>
      </c>
    </row>
    <row r="44" spans="1:5" x14ac:dyDescent="0.25">
      <c r="A44" s="30" t="s">
        <v>62</v>
      </c>
      <c r="B44" s="30" t="s">
        <v>115</v>
      </c>
      <c r="C44" s="62">
        <v>928504</v>
      </c>
      <c r="D44" s="55">
        <v>528089</v>
      </c>
      <c r="E44" s="55">
        <v>1456593</v>
      </c>
    </row>
    <row r="45" spans="1:5" x14ac:dyDescent="0.25">
      <c r="A45" s="25" t="s">
        <v>63</v>
      </c>
      <c r="B45" s="25" t="s">
        <v>116</v>
      </c>
      <c r="C45" s="63">
        <v>523144</v>
      </c>
      <c r="D45" s="56">
        <v>211689</v>
      </c>
      <c r="E45" s="56">
        <v>734833</v>
      </c>
    </row>
    <row r="46" spans="1:5" x14ac:dyDescent="0.25">
      <c r="A46" s="25" t="s">
        <v>64</v>
      </c>
      <c r="B46" s="25" t="s">
        <v>117</v>
      </c>
      <c r="C46" s="63">
        <v>405360</v>
      </c>
      <c r="D46" s="56">
        <v>316400</v>
      </c>
      <c r="E46" s="56">
        <v>721760</v>
      </c>
    </row>
    <row r="47" spans="1:5" ht="26.25" x14ac:dyDescent="0.25">
      <c r="A47" s="30" t="s">
        <v>289</v>
      </c>
      <c r="B47" s="30" t="s">
        <v>290</v>
      </c>
      <c r="C47" s="62">
        <v>88943</v>
      </c>
      <c r="D47" s="55">
        <v>-7070</v>
      </c>
      <c r="E47" s="55">
        <v>81873</v>
      </c>
    </row>
    <row r="48" spans="1:5" ht="24.75" x14ac:dyDescent="0.25">
      <c r="A48" s="49" t="s">
        <v>304</v>
      </c>
      <c r="B48" s="49" t="s">
        <v>303</v>
      </c>
      <c r="C48" s="61">
        <v>3212</v>
      </c>
      <c r="D48" s="54">
        <v>0</v>
      </c>
      <c r="E48" s="54">
        <v>3212</v>
      </c>
    </row>
    <row r="49" spans="1:5" ht="33" x14ac:dyDescent="0.25">
      <c r="A49" s="50" t="s">
        <v>306</v>
      </c>
      <c r="B49" s="50" t="s">
        <v>305</v>
      </c>
      <c r="C49" s="62">
        <v>3212</v>
      </c>
      <c r="D49" s="55">
        <v>0</v>
      </c>
      <c r="E49" s="55">
        <v>3212</v>
      </c>
    </row>
    <row r="50" spans="1:5" x14ac:dyDescent="0.25">
      <c r="A50" s="30" t="s">
        <v>65</v>
      </c>
      <c r="B50" s="30" t="s">
        <v>118</v>
      </c>
      <c r="C50" s="61">
        <v>25668401</v>
      </c>
      <c r="D50" s="54">
        <v>354524</v>
      </c>
      <c r="E50" s="54">
        <v>26022925</v>
      </c>
    </row>
    <row r="51" spans="1:5" x14ac:dyDescent="0.25">
      <c r="A51" s="30" t="s">
        <v>66</v>
      </c>
      <c r="B51" s="30" t="s">
        <v>119</v>
      </c>
      <c r="C51" s="62">
        <v>25668401</v>
      </c>
      <c r="D51" s="55">
        <v>354524</v>
      </c>
      <c r="E51" s="55">
        <v>26022925</v>
      </c>
    </row>
    <row r="52" spans="1:5" ht="26.25" x14ac:dyDescent="0.25">
      <c r="A52" s="25" t="s">
        <v>67</v>
      </c>
      <c r="B52" s="25" t="s">
        <v>120</v>
      </c>
      <c r="C52" s="63">
        <v>14639167</v>
      </c>
      <c r="D52" s="56">
        <v>204380</v>
      </c>
      <c r="E52" s="56">
        <v>14843547</v>
      </c>
    </row>
    <row r="53" spans="1:5" ht="51.75" x14ac:dyDescent="0.25">
      <c r="A53" s="25" t="s">
        <v>68</v>
      </c>
      <c r="B53" s="25" t="s">
        <v>121</v>
      </c>
      <c r="C53" s="63">
        <v>829313</v>
      </c>
      <c r="D53" s="56">
        <v>150144</v>
      </c>
      <c r="E53" s="56">
        <v>979457</v>
      </c>
    </row>
    <row r="54" spans="1:5" ht="26.25" x14ac:dyDescent="0.25">
      <c r="A54" s="25" t="s">
        <v>69</v>
      </c>
      <c r="B54" s="25" t="s">
        <v>122</v>
      </c>
      <c r="C54" s="63">
        <v>10199921</v>
      </c>
      <c r="D54" s="56">
        <v>0</v>
      </c>
      <c r="E54" s="56">
        <v>10199921</v>
      </c>
    </row>
    <row r="55" spans="1:5" x14ac:dyDescent="0.25">
      <c r="A55" s="30" t="s">
        <v>70</v>
      </c>
      <c r="B55" s="30" t="s">
        <v>123</v>
      </c>
      <c r="C55" s="61">
        <v>945452</v>
      </c>
      <c r="D55" s="54">
        <v>0</v>
      </c>
      <c r="E55" s="54">
        <v>945452</v>
      </c>
    </row>
    <row r="56" spans="1:5" x14ac:dyDescent="0.25">
      <c r="A56" s="30" t="s">
        <v>71</v>
      </c>
      <c r="B56" s="30" t="s">
        <v>124</v>
      </c>
      <c r="C56" s="62">
        <v>945452</v>
      </c>
      <c r="D56" s="55">
        <v>0</v>
      </c>
      <c r="E56" s="55">
        <v>945452</v>
      </c>
    </row>
    <row r="57" spans="1:5" x14ac:dyDescent="0.25">
      <c r="A57" s="30" t="s">
        <v>72</v>
      </c>
      <c r="B57" s="30" t="s">
        <v>125</v>
      </c>
      <c r="C57" s="61">
        <v>2154844</v>
      </c>
      <c r="D57" s="54">
        <v>30859</v>
      </c>
      <c r="E57" s="54">
        <v>2185703</v>
      </c>
    </row>
    <row r="58" spans="1:5" x14ac:dyDescent="0.25">
      <c r="A58" s="30" t="s">
        <v>73</v>
      </c>
      <c r="B58" s="30" t="s">
        <v>126</v>
      </c>
      <c r="C58" s="62">
        <v>50639</v>
      </c>
      <c r="D58" s="55">
        <v>0</v>
      </c>
      <c r="E58" s="55">
        <v>50639</v>
      </c>
    </row>
    <row r="59" spans="1:5" ht="64.5" x14ac:dyDescent="0.25">
      <c r="A59" s="25" t="s">
        <v>74</v>
      </c>
      <c r="B59" s="25" t="s">
        <v>127</v>
      </c>
      <c r="C59" s="63">
        <v>50639</v>
      </c>
      <c r="D59" s="56">
        <v>0</v>
      </c>
      <c r="E59" s="56">
        <v>50639</v>
      </c>
    </row>
    <row r="60" spans="1:5" ht="26.25" x14ac:dyDescent="0.25">
      <c r="A60" s="30" t="s">
        <v>75</v>
      </c>
      <c r="B60" s="30" t="s">
        <v>128</v>
      </c>
      <c r="C60" s="62">
        <v>2044544</v>
      </c>
      <c r="D60" s="55">
        <v>30859</v>
      </c>
      <c r="E60" s="55">
        <v>2075403</v>
      </c>
    </row>
    <row r="61" spans="1:5" x14ac:dyDescent="0.25">
      <c r="A61" s="25" t="s">
        <v>76</v>
      </c>
      <c r="B61" s="25" t="s">
        <v>129</v>
      </c>
      <c r="C61" s="63">
        <v>185700</v>
      </c>
      <c r="D61" s="56">
        <v>6206</v>
      </c>
      <c r="E61" s="56">
        <v>191906</v>
      </c>
    </row>
    <row r="62" spans="1:5" ht="26.25" x14ac:dyDescent="0.25">
      <c r="A62" s="25" t="s">
        <v>77</v>
      </c>
      <c r="B62" s="25" t="s">
        <v>130</v>
      </c>
      <c r="C62" s="63">
        <v>65</v>
      </c>
      <c r="D62" s="56">
        <v>0</v>
      </c>
      <c r="E62" s="56">
        <v>65</v>
      </c>
    </row>
    <row r="63" spans="1:5" x14ac:dyDescent="0.25">
      <c r="A63" s="25" t="s">
        <v>78</v>
      </c>
      <c r="B63" s="25" t="s">
        <v>131</v>
      </c>
      <c r="C63" s="63">
        <v>445936</v>
      </c>
      <c r="D63" s="56">
        <v>15906</v>
      </c>
      <c r="E63" s="56">
        <v>461842</v>
      </c>
    </row>
    <row r="64" spans="1:5" ht="26.25" x14ac:dyDescent="0.25">
      <c r="A64" s="25" t="s">
        <v>79</v>
      </c>
      <c r="B64" s="25" t="s">
        <v>132</v>
      </c>
      <c r="C64" s="63">
        <v>1412843</v>
      </c>
      <c r="D64" s="56">
        <v>8747</v>
      </c>
      <c r="E64" s="56">
        <v>1421590</v>
      </c>
    </row>
    <row r="65" spans="1:5" ht="39" x14ac:dyDescent="0.25">
      <c r="A65" s="30" t="s">
        <v>80</v>
      </c>
      <c r="B65" s="30" t="s">
        <v>133</v>
      </c>
      <c r="C65" s="62">
        <v>59661</v>
      </c>
      <c r="D65" s="55">
        <v>0</v>
      </c>
      <c r="E65" s="55">
        <v>59661</v>
      </c>
    </row>
    <row r="66" spans="1:5" ht="26.25" x14ac:dyDescent="0.25">
      <c r="A66" s="25" t="s">
        <v>81</v>
      </c>
      <c r="B66" s="25" t="s">
        <v>134</v>
      </c>
      <c r="C66" s="63">
        <v>4210</v>
      </c>
      <c r="D66" s="56">
        <v>0</v>
      </c>
      <c r="E66" s="56">
        <v>4210</v>
      </c>
    </row>
    <row r="67" spans="1:5" x14ac:dyDescent="0.25">
      <c r="A67" s="25" t="s">
        <v>82</v>
      </c>
      <c r="B67" s="25" t="s">
        <v>135</v>
      </c>
      <c r="C67" s="63">
        <v>55451</v>
      </c>
      <c r="D67" s="56">
        <v>0</v>
      </c>
      <c r="E67" s="56">
        <v>55451</v>
      </c>
    </row>
    <row r="68" spans="1:5" x14ac:dyDescent="0.25">
      <c r="A68" s="3"/>
      <c r="B68" s="3"/>
      <c r="C68" s="3"/>
      <c r="D68" s="34"/>
      <c r="E68" s="29"/>
    </row>
    <row r="69" spans="1:5" x14ac:dyDescent="0.25">
      <c r="A69" s="22" t="s">
        <v>6</v>
      </c>
      <c r="B69" s="22" t="s">
        <v>7</v>
      </c>
      <c r="C69" s="51">
        <f>C70</f>
        <v>54463572</v>
      </c>
      <c r="D69" s="51">
        <f t="shared" ref="D69:E69" si="2">D70</f>
        <v>670492</v>
      </c>
      <c r="E69" s="51">
        <f t="shared" si="2"/>
        <v>55134064</v>
      </c>
    </row>
    <row r="70" spans="1:5" x14ac:dyDescent="0.25">
      <c r="A70" s="22" t="s">
        <v>8</v>
      </c>
      <c r="B70" s="23" t="s">
        <v>9</v>
      </c>
      <c r="C70" s="57">
        <f>C71+C72+C73+C74+C75+C76+C77+C78+C79+C80</f>
        <v>54463572</v>
      </c>
      <c r="D70" s="57">
        <f t="shared" ref="D70:E70" si="3">D71+D72+D73+D74+D75+D76+D77+D78+D79+D80</f>
        <v>670492</v>
      </c>
      <c r="E70" s="57">
        <f t="shared" si="3"/>
        <v>55134064</v>
      </c>
    </row>
    <row r="71" spans="1:5" x14ac:dyDescent="0.25">
      <c r="A71" s="24" t="s">
        <v>10</v>
      </c>
      <c r="B71" s="24" t="s">
        <v>11</v>
      </c>
      <c r="C71" s="80">
        <v>5564389</v>
      </c>
      <c r="D71" s="80">
        <v>116675</v>
      </c>
      <c r="E71" s="58">
        <f>D71+C71</f>
        <v>5681064</v>
      </c>
    </row>
    <row r="72" spans="1:5" x14ac:dyDescent="0.25">
      <c r="A72" s="24" t="s">
        <v>12</v>
      </c>
      <c r="B72" s="24" t="s">
        <v>13</v>
      </c>
      <c r="C72" s="80">
        <v>2000</v>
      </c>
      <c r="D72" s="80">
        <v>0</v>
      </c>
      <c r="E72" s="58">
        <f t="shared" ref="E72:E80" si="4">D72+C72</f>
        <v>2000</v>
      </c>
    </row>
    <row r="73" spans="1:5" x14ac:dyDescent="0.25">
      <c r="A73" s="24" t="s">
        <v>292</v>
      </c>
      <c r="B73" s="25" t="s">
        <v>293</v>
      </c>
      <c r="C73" s="80">
        <v>221496</v>
      </c>
      <c r="D73" s="80">
        <v>0</v>
      </c>
      <c r="E73" s="58">
        <f t="shared" si="4"/>
        <v>221496</v>
      </c>
    </row>
    <row r="74" spans="1:5" x14ac:dyDescent="0.25">
      <c r="A74" s="24" t="s">
        <v>14</v>
      </c>
      <c r="B74" s="24" t="s">
        <v>15</v>
      </c>
      <c r="C74" s="80">
        <v>8118884</v>
      </c>
      <c r="D74" s="80">
        <v>258390</v>
      </c>
      <c r="E74" s="58">
        <f t="shared" si="4"/>
        <v>8377274</v>
      </c>
    </row>
    <row r="75" spans="1:5" x14ac:dyDescent="0.25">
      <c r="A75" s="24" t="s">
        <v>16</v>
      </c>
      <c r="B75" s="24" t="s">
        <v>17</v>
      </c>
      <c r="C75" s="80">
        <v>741303</v>
      </c>
      <c r="D75" s="80">
        <v>-12863</v>
      </c>
      <c r="E75" s="58">
        <f t="shared" si="4"/>
        <v>728440</v>
      </c>
    </row>
    <row r="76" spans="1:5" x14ac:dyDescent="0.25">
      <c r="A76" s="24" t="s">
        <v>18</v>
      </c>
      <c r="B76" s="24" t="s">
        <v>19</v>
      </c>
      <c r="C76" s="80">
        <v>5509497</v>
      </c>
      <c r="D76" s="80">
        <v>-83010</v>
      </c>
      <c r="E76" s="58">
        <f t="shared" si="4"/>
        <v>5426487</v>
      </c>
    </row>
    <row r="77" spans="1:5" x14ac:dyDescent="0.25">
      <c r="A77" s="24" t="s">
        <v>20</v>
      </c>
      <c r="B77" s="24" t="s">
        <v>21</v>
      </c>
      <c r="C77" s="80">
        <v>515957</v>
      </c>
      <c r="D77" s="80">
        <v>18319</v>
      </c>
      <c r="E77" s="58">
        <f t="shared" si="4"/>
        <v>534276</v>
      </c>
    </row>
    <row r="78" spans="1:5" x14ac:dyDescent="0.25">
      <c r="A78" s="24" t="s">
        <v>22</v>
      </c>
      <c r="B78" s="24" t="s">
        <v>23</v>
      </c>
      <c r="C78" s="80">
        <v>3463063</v>
      </c>
      <c r="D78" s="80">
        <v>1188</v>
      </c>
      <c r="E78" s="58">
        <f t="shared" si="4"/>
        <v>3464251</v>
      </c>
    </row>
    <row r="79" spans="1:5" x14ac:dyDescent="0.25">
      <c r="A79" s="24" t="s">
        <v>24</v>
      </c>
      <c r="B79" s="24" t="s">
        <v>25</v>
      </c>
      <c r="C79" s="80">
        <v>21303345</v>
      </c>
      <c r="D79" s="80">
        <v>223768</v>
      </c>
      <c r="E79" s="58">
        <f t="shared" si="4"/>
        <v>21527113</v>
      </c>
    </row>
    <row r="80" spans="1:5" x14ac:dyDescent="0.25">
      <c r="A80" s="24" t="s">
        <v>26</v>
      </c>
      <c r="B80" s="24" t="s">
        <v>27</v>
      </c>
      <c r="C80" s="80">
        <v>9023638</v>
      </c>
      <c r="D80" s="80">
        <v>148025</v>
      </c>
      <c r="E80" s="58">
        <f t="shared" si="4"/>
        <v>9171663</v>
      </c>
    </row>
    <row r="81" spans="1:5" x14ac:dyDescent="0.25">
      <c r="A81" s="2"/>
      <c r="B81" s="2"/>
      <c r="C81" s="2"/>
      <c r="D81" s="35"/>
      <c r="E81" s="29"/>
    </row>
    <row r="82" spans="1:5" x14ac:dyDescent="0.25">
      <c r="A82" s="22" t="s">
        <v>136</v>
      </c>
      <c r="B82" s="23" t="s">
        <v>137</v>
      </c>
      <c r="C82" s="40">
        <f>C84+C88+C92+C95+C105+C113+C114+C118+C125+C128+C133+C141+C149+C154+C157+C160+C164+C123</f>
        <v>54463572</v>
      </c>
      <c r="D82" s="40">
        <f>D84+D88+D92+D95+D105+D113+D114+D118+D125+D128+D133+D141+D149+D154+D157+D160+D164+D123</f>
        <v>670492</v>
      </c>
      <c r="E82" s="40">
        <f>E84+E88+E92+E95+E105+E113+E114+E118+E125+E128+E133+E141+E149+E154+E157+E160+E164+E123</f>
        <v>55134064</v>
      </c>
    </row>
    <row r="83" spans="1:5" x14ac:dyDescent="0.25">
      <c r="A83" s="30" t="s">
        <v>138</v>
      </c>
      <c r="B83" s="30" t="s">
        <v>209</v>
      </c>
      <c r="C83" s="64">
        <v>23794692</v>
      </c>
      <c r="D83" s="59">
        <v>65483</v>
      </c>
      <c r="E83" s="59">
        <v>23860175</v>
      </c>
    </row>
    <row r="84" spans="1:5" x14ac:dyDescent="0.25">
      <c r="A84" s="30" t="s">
        <v>139</v>
      </c>
      <c r="B84" s="30" t="s">
        <v>210</v>
      </c>
      <c r="C84" s="65">
        <v>18621861</v>
      </c>
      <c r="D84" s="58">
        <v>10843</v>
      </c>
      <c r="E84" s="59">
        <v>18632704</v>
      </c>
    </row>
    <row r="85" spans="1:5" x14ac:dyDescent="0.25">
      <c r="A85" s="25" t="s">
        <v>140</v>
      </c>
      <c r="B85" s="25" t="s">
        <v>211</v>
      </c>
      <c r="C85" s="66">
        <v>17040710</v>
      </c>
      <c r="D85" s="60">
        <v>-140226</v>
      </c>
      <c r="E85" s="79">
        <v>16900484</v>
      </c>
    </row>
    <row r="86" spans="1:5" x14ac:dyDescent="0.25">
      <c r="A86" s="25" t="s">
        <v>141</v>
      </c>
      <c r="B86" s="25" t="s">
        <v>212</v>
      </c>
      <c r="C86" s="66">
        <v>952146</v>
      </c>
      <c r="D86" s="60">
        <v>78813</v>
      </c>
      <c r="E86" s="79">
        <v>1030959</v>
      </c>
    </row>
    <row r="87" spans="1:5" ht="26.25" x14ac:dyDescent="0.25">
      <c r="A87" s="25" t="s">
        <v>142</v>
      </c>
      <c r="B87" s="25" t="s">
        <v>213</v>
      </c>
      <c r="C87" s="66">
        <v>629005</v>
      </c>
      <c r="D87" s="60">
        <v>72256</v>
      </c>
      <c r="E87" s="79">
        <v>701261</v>
      </c>
    </row>
    <row r="88" spans="1:5" ht="26.25" x14ac:dyDescent="0.25">
      <c r="A88" s="30" t="s">
        <v>143</v>
      </c>
      <c r="B88" s="30" t="s">
        <v>214</v>
      </c>
      <c r="C88" s="65">
        <v>5172831</v>
      </c>
      <c r="D88" s="58">
        <v>54640</v>
      </c>
      <c r="E88" s="59">
        <v>5227471</v>
      </c>
    </row>
    <row r="89" spans="1:5" ht="26.25" x14ac:dyDescent="0.25">
      <c r="A89" s="25" t="s">
        <v>144</v>
      </c>
      <c r="B89" s="25" t="s">
        <v>215</v>
      </c>
      <c r="C89" s="66">
        <v>4484606</v>
      </c>
      <c r="D89" s="60">
        <v>25338</v>
      </c>
      <c r="E89" s="79">
        <v>4509944</v>
      </c>
    </row>
    <row r="90" spans="1:5" ht="26.25" x14ac:dyDescent="0.25">
      <c r="A90" s="25" t="s">
        <v>145</v>
      </c>
      <c r="B90" s="25" t="s">
        <v>216</v>
      </c>
      <c r="C90" s="66">
        <v>688225</v>
      </c>
      <c r="D90" s="60">
        <v>29302</v>
      </c>
      <c r="E90" s="79">
        <v>717527</v>
      </c>
    </row>
    <row r="91" spans="1:5" x14ac:dyDescent="0.25">
      <c r="A91" s="30" t="s">
        <v>146</v>
      </c>
      <c r="B91" s="30" t="s">
        <v>217</v>
      </c>
      <c r="C91" s="64">
        <v>15545998</v>
      </c>
      <c r="D91" s="59">
        <v>15474</v>
      </c>
      <c r="E91" s="59">
        <v>15561472</v>
      </c>
    </row>
    <row r="92" spans="1:5" ht="26.25" x14ac:dyDescent="0.25">
      <c r="A92" s="30" t="s">
        <v>147</v>
      </c>
      <c r="B92" s="30" t="s">
        <v>218</v>
      </c>
      <c r="C92" s="65">
        <v>163623</v>
      </c>
      <c r="D92" s="58">
        <v>1763</v>
      </c>
      <c r="E92" s="59">
        <v>165386</v>
      </c>
    </row>
    <row r="93" spans="1:5" ht="26.25" x14ac:dyDescent="0.25">
      <c r="A93" s="25" t="s">
        <v>148</v>
      </c>
      <c r="B93" s="25" t="s">
        <v>219</v>
      </c>
      <c r="C93" s="66">
        <v>54292</v>
      </c>
      <c r="D93" s="60">
        <v>-2910</v>
      </c>
      <c r="E93" s="79">
        <v>51382</v>
      </c>
    </row>
    <row r="94" spans="1:5" ht="26.25" x14ac:dyDescent="0.25">
      <c r="A94" s="25" t="s">
        <v>149</v>
      </c>
      <c r="B94" s="25" t="s">
        <v>220</v>
      </c>
      <c r="C94" s="66">
        <v>109331</v>
      </c>
      <c r="D94" s="60">
        <v>4673</v>
      </c>
      <c r="E94" s="79">
        <v>114004</v>
      </c>
    </row>
    <row r="95" spans="1:5" x14ac:dyDescent="0.25">
      <c r="A95" s="30" t="s">
        <v>150</v>
      </c>
      <c r="B95" s="30" t="s">
        <v>221</v>
      </c>
      <c r="C95" s="65">
        <v>9957311</v>
      </c>
      <c r="D95" s="58">
        <v>-170987</v>
      </c>
      <c r="E95" s="59">
        <v>9786324</v>
      </c>
    </row>
    <row r="96" spans="1:5" x14ac:dyDescent="0.25">
      <c r="A96" s="25" t="s">
        <v>151</v>
      </c>
      <c r="B96" s="25" t="s">
        <v>222</v>
      </c>
      <c r="C96" s="66">
        <v>120926</v>
      </c>
      <c r="D96" s="60">
        <v>160</v>
      </c>
      <c r="E96" s="79">
        <v>121086</v>
      </c>
    </row>
    <row r="97" spans="1:5" x14ac:dyDescent="0.25">
      <c r="A97" s="25" t="s">
        <v>152</v>
      </c>
      <c r="B97" s="25" t="s">
        <v>223</v>
      </c>
      <c r="C97" s="66">
        <v>2181724</v>
      </c>
      <c r="D97" s="60">
        <v>2273</v>
      </c>
      <c r="E97" s="79">
        <v>2183997</v>
      </c>
    </row>
    <row r="98" spans="1:5" ht="26.25" x14ac:dyDescent="0.25">
      <c r="A98" s="25" t="s">
        <v>153</v>
      </c>
      <c r="B98" s="25" t="s">
        <v>224</v>
      </c>
      <c r="C98" s="66">
        <v>3098284</v>
      </c>
      <c r="D98" s="60">
        <v>-228576</v>
      </c>
      <c r="E98" s="79">
        <v>2869708</v>
      </c>
    </row>
    <row r="99" spans="1:5" ht="26.25" x14ac:dyDescent="0.25">
      <c r="A99" s="25" t="s">
        <v>154</v>
      </c>
      <c r="B99" s="25" t="s">
        <v>225</v>
      </c>
      <c r="C99" s="66">
        <v>2874486</v>
      </c>
      <c r="D99" s="60">
        <v>53467</v>
      </c>
      <c r="E99" s="79">
        <v>2927953</v>
      </c>
    </row>
    <row r="100" spans="1:5" x14ac:dyDescent="0.25">
      <c r="A100" s="25" t="s">
        <v>155</v>
      </c>
      <c r="B100" s="25" t="s">
        <v>226</v>
      </c>
      <c r="C100" s="66">
        <v>132332</v>
      </c>
      <c r="D100" s="60">
        <v>33470</v>
      </c>
      <c r="E100" s="79">
        <v>165802</v>
      </c>
    </row>
    <row r="101" spans="1:5" x14ac:dyDescent="0.25">
      <c r="A101" s="25" t="s">
        <v>156</v>
      </c>
      <c r="B101" s="25" t="s">
        <v>227</v>
      </c>
      <c r="C101" s="66">
        <v>1373373</v>
      </c>
      <c r="D101" s="60">
        <v>17187</v>
      </c>
      <c r="E101" s="79">
        <v>1390560</v>
      </c>
    </row>
    <row r="102" spans="1:5" x14ac:dyDescent="0.25">
      <c r="A102" s="25" t="s">
        <v>157</v>
      </c>
      <c r="B102" s="25" t="s">
        <v>228</v>
      </c>
      <c r="C102" s="66">
        <v>146182</v>
      </c>
      <c r="D102" s="60">
        <v>-48227</v>
      </c>
      <c r="E102" s="79">
        <v>97955</v>
      </c>
    </row>
    <row r="103" spans="1:5" ht="26.25" x14ac:dyDescent="0.25">
      <c r="A103" s="25" t="s">
        <v>158</v>
      </c>
      <c r="B103" s="25" t="s">
        <v>229</v>
      </c>
      <c r="C103" s="66">
        <v>7049</v>
      </c>
      <c r="D103" s="60">
        <v>0</v>
      </c>
      <c r="E103" s="79">
        <v>7049</v>
      </c>
    </row>
    <row r="104" spans="1:5" ht="26.25" x14ac:dyDescent="0.25">
      <c r="A104" s="25" t="s">
        <v>159</v>
      </c>
      <c r="B104" s="25" t="s">
        <v>230</v>
      </c>
      <c r="C104" s="66">
        <v>22955</v>
      </c>
      <c r="D104" s="60">
        <v>-741</v>
      </c>
      <c r="E104" s="79">
        <v>22214</v>
      </c>
    </row>
    <row r="105" spans="1:5" ht="26.25" x14ac:dyDescent="0.25">
      <c r="A105" s="30" t="s">
        <v>160</v>
      </c>
      <c r="B105" s="30" t="s">
        <v>231</v>
      </c>
      <c r="C105" s="65">
        <v>4862787</v>
      </c>
      <c r="D105" s="58">
        <v>158854</v>
      </c>
      <c r="E105" s="59">
        <v>5021641</v>
      </c>
    </row>
    <row r="106" spans="1:5" x14ac:dyDescent="0.25">
      <c r="A106" s="25" t="s">
        <v>161</v>
      </c>
      <c r="B106" s="25" t="s">
        <v>232</v>
      </c>
      <c r="C106" s="66">
        <v>929943</v>
      </c>
      <c r="D106" s="60">
        <v>29711</v>
      </c>
      <c r="E106" s="79">
        <v>959654</v>
      </c>
    </row>
    <row r="107" spans="1:5" x14ac:dyDescent="0.25">
      <c r="A107" s="25" t="s">
        <v>162</v>
      </c>
      <c r="B107" s="25" t="s">
        <v>233</v>
      </c>
      <c r="C107" s="66">
        <v>1464714</v>
      </c>
      <c r="D107" s="60">
        <v>116145</v>
      </c>
      <c r="E107" s="79">
        <v>1580859</v>
      </c>
    </row>
    <row r="108" spans="1:5" ht="39" x14ac:dyDescent="0.25">
      <c r="A108" s="25" t="s">
        <v>163</v>
      </c>
      <c r="B108" s="25" t="s">
        <v>234</v>
      </c>
      <c r="C108" s="66">
        <v>60996</v>
      </c>
      <c r="D108" s="60">
        <v>-65</v>
      </c>
      <c r="E108" s="79">
        <v>60931</v>
      </c>
    </row>
    <row r="109" spans="1:5" x14ac:dyDescent="0.25">
      <c r="A109" s="25" t="s">
        <v>164</v>
      </c>
      <c r="B109" s="25" t="s">
        <v>235</v>
      </c>
      <c r="C109" s="66">
        <v>1126945</v>
      </c>
      <c r="D109" s="60">
        <v>940</v>
      </c>
      <c r="E109" s="79">
        <v>1127885</v>
      </c>
    </row>
    <row r="110" spans="1:5" ht="26.25" x14ac:dyDescent="0.25">
      <c r="A110" s="25" t="s">
        <v>165</v>
      </c>
      <c r="B110" s="25" t="s">
        <v>236</v>
      </c>
      <c r="C110" s="66">
        <v>1003350</v>
      </c>
      <c r="D110" s="60">
        <v>7122</v>
      </c>
      <c r="E110" s="79">
        <v>1010472</v>
      </c>
    </row>
    <row r="111" spans="1:5" x14ac:dyDescent="0.25">
      <c r="A111" s="25" t="s">
        <v>166</v>
      </c>
      <c r="B111" s="25" t="s">
        <v>237</v>
      </c>
      <c r="C111" s="66">
        <v>102893</v>
      </c>
      <c r="D111" s="60">
        <v>4051</v>
      </c>
      <c r="E111" s="79">
        <v>106944</v>
      </c>
    </row>
    <row r="112" spans="1:5" x14ac:dyDescent="0.25">
      <c r="A112" s="25" t="s">
        <v>167</v>
      </c>
      <c r="B112" s="25" t="s">
        <v>238</v>
      </c>
      <c r="C112" s="66">
        <v>173946</v>
      </c>
      <c r="D112" s="60">
        <v>950</v>
      </c>
      <c r="E112" s="79">
        <v>174896</v>
      </c>
    </row>
    <row r="113" spans="1:5" x14ac:dyDescent="0.25">
      <c r="A113" s="30" t="s">
        <v>168</v>
      </c>
      <c r="B113" s="30" t="s">
        <v>239</v>
      </c>
      <c r="C113" s="65">
        <v>34626</v>
      </c>
      <c r="D113" s="58">
        <v>-123</v>
      </c>
      <c r="E113" s="59">
        <v>34503</v>
      </c>
    </row>
    <row r="114" spans="1:5" ht="26.25" x14ac:dyDescent="0.25">
      <c r="A114" s="30" t="s">
        <v>169</v>
      </c>
      <c r="B114" s="30" t="s">
        <v>240</v>
      </c>
      <c r="C114" s="65">
        <v>527651</v>
      </c>
      <c r="D114" s="58">
        <v>25967</v>
      </c>
      <c r="E114" s="59">
        <v>553618</v>
      </c>
    </row>
    <row r="115" spans="1:5" x14ac:dyDescent="0.25">
      <c r="A115" s="25" t="s">
        <v>170</v>
      </c>
      <c r="B115" s="25" t="s">
        <v>241</v>
      </c>
      <c r="C115" s="66">
        <v>526963</v>
      </c>
      <c r="D115" s="60">
        <v>25967</v>
      </c>
      <c r="E115" s="79">
        <v>552930</v>
      </c>
    </row>
    <row r="116" spans="1:5" x14ac:dyDescent="0.25">
      <c r="A116" s="25" t="s">
        <v>171</v>
      </c>
      <c r="B116" s="25" t="s">
        <v>242</v>
      </c>
      <c r="C116" s="66">
        <v>688</v>
      </c>
      <c r="D116" s="60">
        <v>0</v>
      </c>
      <c r="E116" s="79">
        <v>688</v>
      </c>
    </row>
    <row r="117" spans="1:5" x14ac:dyDescent="0.25">
      <c r="A117" s="30" t="s">
        <v>172</v>
      </c>
      <c r="B117" s="30" t="s">
        <v>243</v>
      </c>
      <c r="C117" s="64">
        <v>411212</v>
      </c>
      <c r="D117" s="59">
        <v>1340</v>
      </c>
      <c r="E117" s="59">
        <v>412552</v>
      </c>
    </row>
    <row r="118" spans="1:5" ht="26.25" x14ac:dyDescent="0.25">
      <c r="A118" s="30" t="s">
        <v>173</v>
      </c>
      <c r="B118" s="30" t="s">
        <v>244</v>
      </c>
      <c r="C118" s="65">
        <v>411212</v>
      </c>
      <c r="D118" s="58">
        <v>1340</v>
      </c>
      <c r="E118" s="59">
        <v>412552</v>
      </c>
    </row>
    <row r="119" spans="1:5" ht="26.25" x14ac:dyDescent="0.25">
      <c r="A119" s="25" t="s">
        <v>174</v>
      </c>
      <c r="B119" s="25" t="s">
        <v>245</v>
      </c>
      <c r="C119" s="66">
        <v>150944</v>
      </c>
      <c r="D119" s="60">
        <v>0</v>
      </c>
      <c r="E119" s="79">
        <v>150944</v>
      </c>
    </row>
    <row r="120" spans="1:5" ht="26.25" x14ac:dyDescent="0.25">
      <c r="A120" s="25" t="s">
        <v>175</v>
      </c>
      <c r="B120" s="25" t="s">
        <v>246</v>
      </c>
      <c r="C120" s="66">
        <v>230731</v>
      </c>
      <c r="D120" s="60">
        <v>1000</v>
      </c>
      <c r="E120" s="79">
        <v>231731</v>
      </c>
    </row>
    <row r="121" spans="1:5" ht="51.75" x14ac:dyDescent="0.25">
      <c r="A121" s="25" t="s">
        <v>176</v>
      </c>
      <c r="B121" s="25" t="s">
        <v>247</v>
      </c>
      <c r="C121" s="66">
        <v>29537</v>
      </c>
      <c r="D121" s="60">
        <v>340</v>
      </c>
      <c r="E121" s="79">
        <v>29877</v>
      </c>
    </row>
    <row r="122" spans="1:5" x14ac:dyDescent="0.25">
      <c r="A122" s="30" t="s">
        <v>177</v>
      </c>
      <c r="B122" s="30" t="s">
        <v>248</v>
      </c>
      <c r="C122" s="71">
        <v>18106</v>
      </c>
      <c r="D122" s="59">
        <v>12121</v>
      </c>
      <c r="E122" s="59">
        <v>30227</v>
      </c>
    </row>
    <row r="123" spans="1:5" x14ac:dyDescent="0.25">
      <c r="A123" s="74" t="s">
        <v>317</v>
      </c>
      <c r="B123" s="74" t="s">
        <v>319</v>
      </c>
      <c r="C123" s="70">
        <v>0</v>
      </c>
      <c r="D123" s="73">
        <v>0</v>
      </c>
      <c r="E123" s="73">
        <v>0</v>
      </c>
    </row>
    <row r="124" spans="1:5" x14ac:dyDescent="0.25">
      <c r="A124" s="75" t="s">
        <v>318</v>
      </c>
      <c r="B124" s="75" t="s">
        <v>320</v>
      </c>
      <c r="C124" s="72">
        <v>0</v>
      </c>
      <c r="D124" s="78">
        <v>0</v>
      </c>
      <c r="E124" s="78">
        <v>0</v>
      </c>
    </row>
    <row r="125" spans="1:5" x14ac:dyDescent="0.25">
      <c r="A125" s="30" t="s">
        <v>178</v>
      </c>
      <c r="B125" s="30" t="s">
        <v>249</v>
      </c>
      <c r="C125" s="70">
        <v>18106</v>
      </c>
      <c r="D125" s="58">
        <v>12121</v>
      </c>
      <c r="E125" s="59">
        <v>30227</v>
      </c>
    </row>
    <row r="126" spans="1:5" x14ac:dyDescent="0.25">
      <c r="A126" s="25" t="s">
        <v>179</v>
      </c>
      <c r="B126" s="25" t="s">
        <v>250</v>
      </c>
      <c r="C126" s="72">
        <v>18106</v>
      </c>
      <c r="D126" s="60">
        <v>12121</v>
      </c>
      <c r="E126" s="79">
        <v>30227</v>
      </c>
    </row>
    <row r="127" spans="1:5" x14ac:dyDescent="0.25">
      <c r="A127" s="30" t="s">
        <v>180</v>
      </c>
      <c r="B127" s="30" t="s">
        <v>251</v>
      </c>
      <c r="C127" s="71">
        <v>9632921</v>
      </c>
      <c r="D127" s="59">
        <v>377923</v>
      </c>
      <c r="E127" s="59">
        <v>10010844</v>
      </c>
    </row>
    <row r="128" spans="1:5" x14ac:dyDescent="0.25">
      <c r="A128" s="30" t="s">
        <v>181</v>
      </c>
      <c r="B128" s="30" t="s">
        <v>252</v>
      </c>
      <c r="C128" s="70">
        <v>152633</v>
      </c>
      <c r="D128" s="58">
        <v>7566</v>
      </c>
      <c r="E128" s="59">
        <v>160199</v>
      </c>
    </row>
    <row r="129" spans="1:5" x14ac:dyDescent="0.25">
      <c r="A129" s="25" t="s">
        <v>182</v>
      </c>
      <c r="B129" s="25" t="s">
        <v>253</v>
      </c>
      <c r="C129" s="72">
        <v>112803</v>
      </c>
      <c r="D129" s="60">
        <v>4894</v>
      </c>
      <c r="E129" s="79">
        <v>117697</v>
      </c>
    </row>
    <row r="130" spans="1:5" ht="26.25" x14ac:dyDescent="0.25">
      <c r="A130" s="87">
        <v>5120</v>
      </c>
      <c r="B130" s="25" t="s">
        <v>254</v>
      </c>
      <c r="C130" s="72">
        <v>6932</v>
      </c>
      <c r="D130" s="60">
        <v>348</v>
      </c>
      <c r="E130" s="79">
        <v>7280</v>
      </c>
    </row>
    <row r="131" spans="1:5" x14ac:dyDescent="0.25">
      <c r="A131" s="85">
        <v>5130</v>
      </c>
      <c r="B131" s="88" t="s">
        <v>325</v>
      </c>
      <c r="C131" s="82">
        <v>9801</v>
      </c>
      <c r="D131" s="83">
        <v>0</v>
      </c>
      <c r="E131" s="84">
        <v>9801</v>
      </c>
    </row>
    <row r="132" spans="1:5" x14ac:dyDescent="0.25">
      <c r="A132" s="86">
        <v>5140</v>
      </c>
      <c r="B132" s="36" t="s">
        <v>301</v>
      </c>
      <c r="C132" s="72">
        <v>23097</v>
      </c>
      <c r="D132" s="60">
        <v>2324</v>
      </c>
      <c r="E132" s="79">
        <v>25421</v>
      </c>
    </row>
    <row r="133" spans="1:5" x14ac:dyDescent="0.25">
      <c r="A133" s="30" t="s">
        <v>183</v>
      </c>
      <c r="B133" s="30" t="s">
        <v>255</v>
      </c>
      <c r="C133" s="70">
        <v>9480288</v>
      </c>
      <c r="D133" s="58">
        <v>370357</v>
      </c>
      <c r="E133" s="59">
        <v>9850645</v>
      </c>
    </row>
    <row r="134" spans="1:5" ht="26.25" x14ac:dyDescent="0.25">
      <c r="A134" s="25" t="s">
        <v>184</v>
      </c>
      <c r="B134" s="25" t="s">
        <v>256</v>
      </c>
      <c r="C134" s="72">
        <v>164408</v>
      </c>
      <c r="D134" s="60">
        <v>35634</v>
      </c>
      <c r="E134" s="79">
        <v>200042</v>
      </c>
    </row>
    <row r="135" spans="1:5" x14ac:dyDescent="0.25">
      <c r="A135" s="25" t="s">
        <v>185</v>
      </c>
      <c r="B135" s="25" t="s">
        <v>257</v>
      </c>
      <c r="C135" s="72">
        <v>22676</v>
      </c>
      <c r="D135" s="60">
        <v>42628</v>
      </c>
      <c r="E135" s="79">
        <v>65304</v>
      </c>
    </row>
    <row r="136" spans="1:5" x14ac:dyDescent="0.25">
      <c r="A136" s="25" t="s">
        <v>186</v>
      </c>
      <c r="B136" s="25" t="s">
        <v>258</v>
      </c>
      <c r="C136" s="72">
        <v>1124041</v>
      </c>
      <c r="D136" s="60">
        <v>165268</v>
      </c>
      <c r="E136" s="79">
        <v>1289309</v>
      </c>
    </row>
    <row r="137" spans="1:5" x14ac:dyDescent="0.25">
      <c r="A137" s="25" t="s">
        <v>187</v>
      </c>
      <c r="B137" s="25" t="s">
        <v>259</v>
      </c>
      <c r="C137" s="72">
        <v>6348811</v>
      </c>
      <c r="D137" s="60">
        <v>170258</v>
      </c>
      <c r="E137" s="79">
        <v>6519069</v>
      </c>
    </row>
    <row r="138" spans="1:5" x14ac:dyDescent="0.25">
      <c r="A138" s="25" t="s">
        <v>188</v>
      </c>
      <c r="B138" s="25" t="s">
        <v>260</v>
      </c>
      <c r="C138" s="72">
        <v>1809379</v>
      </c>
      <c r="D138" s="60">
        <v>-43431</v>
      </c>
      <c r="E138" s="79">
        <v>1765948</v>
      </c>
    </row>
    <row r="139" spans="1:5" x14ac:dyDescent="0.25">
      <c r="A139" s="25" t="s">
        <v>189</v>
      </c>
      <c r="B139" s="25" t="s">
        <v>261</v>
      </c>
      <c r="C139" s="72">
        <v>10973</v>
      </c>
      <c r="D139" s="60">
        <v>0</v>
      </c>
      <c r="E139" s="79">
        <v>10973</v>
      </c>
    </row>
    <row r="140" spans="1:5" x14ac:dyDescent="0.25">
      <c r="A140" s="30" t="s">
        <v>190</v>
      </c>
      <c r="B140" s="30" t="s">
        <v>262</v>
      </c>
      <c r="C140" s="64">
        <v>3562889</v>
      </c>
      <c r="D140" s="59">
        <v>187550</v>
      </c>
      <c r="E140" s="59">
        <v>3750439</v>
      </c>
    </row>
    <row r="141" spans="1:5" x14ac:dyDescent="0.25">
      <c r="A141" s="30" t="s">
        <v>191</v>
      </c>
      <c r="B141" s="30" t="s">
        <v>263</v>
      </c>
      <c r="C141" s="65">
        <v>3079670</v>
      </c>
      <c r="D141" s="58">
        <v>182930</v>
      </c>
      <c r="E141" s="59">
        <v>3262600</v>
      </c>
    </row>
    <row r="142" spans="1:5" x14ac:dyDescent="0.25">
      <c r="A142" s="25" t="s">
        <v>192</v>
      </c>
      <c r="B142" s="25" t="s">
        <v>264</v>
      </c>
      <c r="C142" s="66">
        <v>516480</v>
      </c>
      <c r="D142" s="60">
        <v>119500</v>
      </c>
      <c r="E142" s="79">
        <v>635980</v>
      </c>
    </row>
    <row r="143" spans="1:5" x14ac:dyDescent="0.25">
      <c r="A143" s="25" t="s">
        <v>193</v>
      </c>
      <c r="B143" s="25" t="s">
        <v>265</v>
      </c>
      <c r="C143" s="66">
        <v>455705</v>
      </c>
      <c r="D143" s="60">
        <v>0</v>
      </c>
      <c r="E143" s="79">
        <v>455705</v>
      </c>
    </row>
    <row r="144" spans="1:5" ht="26.25" x14ac:dyDescent="0.25">
      <c r="A144" s="25" t="s">
        <v>194</v>
      </c>
      <c r="B144" s="25" t="s">
        <v>266</v>
      </c>
      <c r="C144" s="66">
        <v>800000</v>
      </c>
      <c r="D144" s="60">
        <v>0</v>
      </c>
      <c r="E144" s="79">
        <v>800000</v>
      </c>
    </row>
    <row r="145" spans="1:5" ht="23.25" x14ac:dyDescent="0.25">
      <c r="A145" s="52" t="s">
        <v>308</v>
      </c>
      <c r="B145" s="52" t="s">
        <v>307</v>
      </c>
      <c r="C145" s="66">
        <v>223758</v>
      </c>
      <c r="D145" s="60">
        <v>59000</v>
      </c>
      <c r="E145" s="79">
        <v>282758</v>
      </c>
    </row>
    <row r="146" spans="1:5" x14ac:dyDescent="0.25">
      <c r="A146" s="25" t="s">
        <v>195</v>
      </c>
      <c r="B146" s="25" t="s">
        <v>267</v>
      </c>
      <c r="C146" s="66">
        <v>250000</v>
      </c>
      <c r="D146" s="60">
        <v>0</v>
      </c>
      <c r="E146" s="79">
        <v>250000</v>
      </c>
    </row>
    <row r="147" spans="1:5" x14ac:dyDescent="0.25">
      <c r="A147" s="75" t="s">
        <v>321</v>
      </c>
      <c r="B147" s="76" t="s">
        <v>322</v>
      </c>
      <c r="C147" s="66">
        <v>735</v>
      </c>
      <c r="D147" s="77">
        <v>3500</v>
      </c>
      <c r="E147" s="78">
        <v>4235</v>
      </c>
    </row>
    <row r="148" spans="1:5" x14ac:dyDescent="0.25">
      <c r="A148" s="25" t="s">
        <v>196</v>
      </c>
      <c r="B148" s="25" t="s">
        <v>268</v>
      </c>
      <c r="C148" s="66">
        <v>832992</v>
      </c>
      <c r="D148" s="60">
        <v>930</v>
      </c>
      <c r="E148" s="79">
        <v>833922</v>
      </c>
    </row>
    <row r="149" spans="1:5" x14ac:dyDescent="0.25">
      <c r="A149" s="30" t="s">
        <v>197</v>
      </c>
      <c r="B149" s="30" t="s">
        <v>269</v>
      </c>
      <c r="C149" s="65">
        <v>78000</v>
      </c>
      <c r="D149" s="58">
        <v>10000</v>
      </c>
      <c r="E149" s="59">
        <v>88000</v>
      </c>
    </row>
    <row r="150" spans="1:5" x14ac:dyDescent="0.25">
      <c r="A150" s="25" t="s">
        <v>198</v>
      </c>
      <c r="B150" s="25" t="s">
        <v>270</v>
      </c>
      <c r="C150" s="66">
        <v>21000</v>
      </c>
      <c r="D150" s="60">
        <v>0</v>
      </c>
      <c r="E150" s="79">
        <v>21000</v>
      </c>
    </row>
    <row r="151" spans="1:5" x14ac:dyDescent="0.25">
      <c r="A151" s="25" t="s">
        <v>199</v>
      </c>
      <c r="B151" s="25" t="s">
        <v>271</v>
      </c>
      <c r="C151" s="66">
        <v>40000</v>
      </c>
      <c r="D151" s="60">
        <v>0</v>
      </c>
      <c r="E151" s="79">
        <v>40000</v>
      </c>
    </row>
    <row r="152" spans="1:5" x14ac:dyDescent="0.25">
      <c r="A152" s="25" t="s">
        <v>200</v>
      </c>
      <c r="B152" s="25" t="s">
        <v>272</v>
      </c>
      <c r="C152" s="66">
        <v>15000</v>
      </c>
      <c r="D152" s="60">
        <v>0</v>
      </c>
      <c r="E152" s="79">
        <v>15000</v>
      </c>
    </row>
    <row r="153" spans="1:5" x14ac:dyDescent="0.25">
      <c r="A153" s="81" t="s">
        <v>326</v>
      </c>
      <c r="B153" s="81" t="s">
        <v>327</v>
      </c>
      <c r="C153" s="82">
        <v>2000</v>
      </c>
      <c r="D153" s="83">
        <v>10000</v>
      </c>
      <c r="E153" s="84">
        <v>12000</v>
      </c>
    </row>
    <row r="154" spans="1:5" ht="26.25" x14ac:dyDescent="0.25">
      <c r="A154" s="30" t="s">
        <v>201</v>
      </c>
      <c r="B154" s="30" t="s">
        <v>273</v>
      </c>
      <c r="C154" s="65">
        <v>398394</v>
      </c>
      <c r="D154" s="58">
        <v>-5380</v>
      </c>
      <c r="E154" s="59">
        <v>393014</v>
      </c>
    </row>
    <row r="155" spans="1:5" x14ac:dyDescent="0.25">
      <c r="A155" s="25" t="s">
        <v>202</v>
      </c>
      <c r="B155" s="25" t="s">
        <v>274</v>
      </c>
      <c r="C155" s="66">
        <v>70000</v>
      </c>
      <c r="D155" s="60">
        <v>0</v>
      </c>
      <c r="E155" s="79">
        <v>70000</v>
      </c>
    </row>
    <row r="156" spans="1:5" ht="26.25" x14ac:dyDescent="0.25">
      <c r="A156" s="25" t="s">
        <v>203</v>
      </c>
      <c r="B156" s="25" t="s">
        <v>275</v>
      </c>
      <c r="C156" s="66">
        <v>328394</v>
      </c>
      <c r="D156" s="60">
        <v>-5380</v>
      </c>
      <c r="E156" s="79">
        <v>323014</v>
      </c>
    </row>
    <row r="157" spans="1:5" ht="33" x14ac:dyDescent="0.25">
      <c r="A157" s="53" t="s">
        <v>309</v>
      </c>
      <c r="B157" s="53" t="s">
        <v>311</v>
      </c>
      <c r="C157" s="65">
        <v>6825</v>
      </c>
      <c r="D157" s="58">
        <v>0</v>
      </c>
      <c r="E157" s="59">
        <v>6825</v>
      </c>
    </row>
    <row r="158" spans="1:5" ht="23.25" x14ac:dyDescent="0.25">
      <c r="A158" s="52" t="s">
        <v>310</v>
      </c>
      <c r="B158" s="52" t="s">
        <v>312</v>
      </c>
      <c r="C158" s="66">
        <v>6825</v>
      </c>
      <c r="D158" s="60">
        <v>0</v>
      </c>
      <c r="E158" s="79">
        <v>6825</v>
      </c>
    </row>
    <row r="159" spans="1:5" ht="26.25" x14ac:dyDescent="0.25">
      <c r="A159" s="30" t="s">
        <v>204</v>
      </c>
      <c r="B159" s="30" t="s">
        <v>276</v>
      </c>
      <c r="C159" s="64">
        <v>1497754</v>
      </c>
      <c r="D159" s="59">
        <v>10601</v>
      </c>
      <c r="E159" s="59">
        <v>1508355</v>
      </c>
    </row>
    <row r="160" spans="1:5" x14ac:dyDescent="0.25">
      <c r="A160" s="30" t="s">
        <v>205</v>
      </c>
      <c r="B160" s="30" t="s">
        <v>277</v>
      </c>
      <c r="C160" s="65">
        <v>1440989</v>
      </c>
      <c r="D160" s="58">
        <v>10601</v>
      </c>
      <c r="E160" s="59">
        <v>1451590</v>
      </c>
    </row>
    <row r="161" spans="1:5" ht="39" x14ac:dyDescent="0.25">
      <c r="A161" s="25" t="s">
        <v>206</v>
      </c>
      <c r="B161" s="25" t="s">
        <v>278</v>
      </c>
      <c r="C161" s="66">
        <v>1266026</v>
      </c>
      <c r="D161" s="60">
        <v>0</v>
      </c>
      <c r="E161" s="79">
        <v>1266026</v>
      </c>
    </row>
    <row r="162" spans="1:5" ht="26.25" x14ac:dyDescent="0.25">
      <c r="A162" s="25" t="s">
        <v>207</v>
      </c>
      <c r="B162" s="25" t="s">
        <v>279</v>
      </c>
      <c r="C162" s="66">
        <v>171163</v>
      </c>
      <c r="D162" s="60">
        <v>10601</v>
      </c>
      <c r="E162" s="79">
        <v>181764</v>
      </c>
    </row>
    <row r="163" spans="1:5" ht="39" x14ac:dyDescent="0.25">
      <c r="A163" s="25" t="s">
        <v>208</v>
      </c>
      <c r="B163" s="25" t="s">
        <v>280</v>
      </c>
      <c r="C163" s="66">
        <v>3800</v>
      </c>
      <c r="D163" s="60">
        <v>0</v>
      </c>
      <c r="E163" s="79">
        <v>3800</v>
      </c>
    </row>
    <row r="164" spans="1:5" x14ac:dyDescent="0.25">
      <c r="A164" s="53" t="s">
        <v>314</v>
      </c>
      <c r="B164" s="53" t="s">
        <v>313</v>
      </c>
      <c r="C164" s="65">
        <v>56765</v>
      </c>
      <c r="D164" s="58">
        <v>0</v>
      </c>
      <c r="E164" s="59">
        <v>56765</v>
      </c>
    </row>
    <row r="165" spans="1:5" x14ac:dyDescent="0.25">
      <c r="A165" s="52" t="s">
        <v>316</v>
      </c>
      <c r="B165" s="52" t="s">
        <v>315</v>
      </c>
      <c r="C165" s="66">
        <v>56765</v>
      </c>
      <c r="D165" s="60">
        <v>0</v>
      </c>
      <c r="E165" s="79">
        <v>56765</v>
      </c>
    </row>
    <row r="166" spans="1:5" x14ac:dyDescent="0.25">
      <c r="A166" s="5" t="s">
        <v>281</v>
      </c>
      <c r="B166" s="1"/>
      <c r="C166" s="1"/>
      <c r="D166" s="33"/>
      <c r="E166" s="28"/>
    </row>
    <row r="167" spans="1:5" x14ac:dyDescent="0.25">
      <c r="A167" s="24" t="s">
        <v>288</v>
      </c>
      <c r="B167" s="26" t="s">
        <v>284</v>
      </c>
      <c r="C167" s="44">
        <v>0</v>
      </c>
      <c r="D167" s="45">
        <v>254603</v>
      </c>
      <c r="E167" s="46">
        <f>C167+D167</f>
        <v>254603</v>
      </c>
    </row>
    <row r="168" spans="1:5" x14ac:dyDescent="0.25">
      <c r="A168" s="15" t="s">
        <v>282</v>
      </c>
      <c r="B168" s="26" t="s">
        <v>283</v>
      </c>
      <c r="C168" s="44">
        <v>1987573</v>
      </c>
      <c r="D168" s="47">
        <v>0</v>
      </c>
      <c r="E168" s="46">
        <f t="shared" ref="E168:E170" si="5">C168+D168</f>
        <v>1987573</v>
      </c>
    </row>
    <row r="169" spans="1:5" x14ac:dyDescent="0.25">
      <c r="A169" s="27" t="s">
        <v>285</v>
      </c>
      <c r="B169" s="26" t="s">
        <v>286</v>
      </c>
      <c r="C169" s="44">
        <v>1882504</v>
      </c>
      <c r="D169" s="47">
        <v>0</v>
      </c>
      <c r="E169" s="46">
        <f t="shared" si="5"/>
        <v>1882504</v>
      </c>
    </row>
    <row r="170" spans="1:5" ht="26.25" x14ac:dyDescent="0.25">
      <c r="A170" s="31" t="s">
        <v>297</v>
      </c>
      <c r="B170" s="32" t="s">
        <v>298</v>
      </c>
      <c r="C170" s="44">
        <v>0</v>
      </c>
      <c r="D170" s="47">
        <v>0</v>
      </c>
      <c r="E170" s="46">
        <f t="shared" si="5"/>
        <v>0</v>
      </c>
    </row>
    <row r="171" spans="1:5" ht="15" customHeight="1" x14ac:dyDescent="0.25">
      <c r="A171" s="5" t="s">
        <v>287</v>
      </c>
      <c r="B171" s="4"/>
      <c r="C171" s="48">
        <f>C82+C169+C167-C168</f>
        <v>54358503</v>
      </c>
      <c r="D171" s="48">
        <f>D82+D169+D167-D168+D170</f>
        <v>925095</v>
      </c>
      <c r="E171" s="48">
        <f>E82+E169+E167-E168+E170</f>
        <v>55283598</v>
      </c>
    </row>
    <row r="172" spans="1:5" x14ac:dyDescent="0.25">
      <c r="A172" s="11"/>
      <c r="B172" s="11"/>
      <c r="C172" s="12"/>
      <c r="E172" s="14"/>
    </row>
    <row r="173" spans="1:5" x14ac:dyDescent="0.25">
      <c r="A173" s="11"/>
      <c r="B173" s="11"/>
      <c r="C173" s="12"/>
      <c r="D173" s="12"/>
      <c r="E173" s="12"/>
    </row>
    <row r="174" spans="1:5" x14ac:dyDescent="0.25">
      <c r="A174" s="6"/>
      <c r="B174" s="6"/>
      <c r="C174" s="6"/>
      <c r="E174" s="14"/>
    </row>
    <row r="176" spans="1:5" x14ac:dyDescent="0.25">
      <c r="C176" s="14"/>
      <c r="D176" s="14"/>
      <c r="E176" s="14"/>
    </row>
  </sheetData>
  <mergeCells count="10">
    <mergeCell ref="A174:C174"/>
    <mergeCell ref="A171:B171"/>
    <mergeCell ref="A68:C68"/>
    <mergeCell ref="A81:C81"/>
    <mergeCell ref="A166:C166"/>
    <mergeCell ref="A6:C6"/>
    <mergeCell ref="A1:E1"/>
    <mergeCell ref="A2:E2"/>
    <mergeCell ref="A3:E3"/>
    <mergeCell ref="A4:E4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Austris Seržants</dc:creator>
  <cp:keywords/>
  <dc:description/>
  <cp:lastModifiedBy>Elza Indričāne</cp:lastModifiedBy>
  <cp:lastPrinted>2022-12-05T07:54:05Z</cp:lastPrinted>
  <dcterms:created xsi:type="dcterms:W3CDTF">2015-06-05T18:17:20Z</dcterms:created>
  <dcterms:modified xsi:type="dcterms:W3CDTF">2023-01-02T11:47:46Z</dcterms:modified>
  <cp:category/>
</cp:coreProperties>
</file>