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.150\Novada_Dome\Novada dome\Saistosie_noteikumi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80" i="1"/>
  <c r="D161" i="1" s="1"/>
  <c r="E80" i="1"/>
  <c r="C80" i="1"/>
  <c r="C161" i="1" s="1"/>
  <c r="E160" i="1" l="1"/>
  <c r="E159" i="1"/>
  <c r="E158" i="1"/>
  <c r="E68" i="1"/>
  <c r="E67" i="1" s="1"/>
  <c r="D68" i="1"/>
  <c r="D67" i="1" s="1"/>
  <c r="C68" i="1"/>
  <c r="C67" i="1" s="1"/>
  <c r="E9" i="1"/>
  <c r="D7" i="1"/>
  <c r="C7" i="1"/>
  <c r="E8" i="1"/>
  <c r="E161" i="1" l="1"/>
  <c r="E7" i="1"/>
</calcChain>
</file>

<file path=xl/sharedStrings.xml><?xml version="1.0" encoding="utf-8"?>
<sst xmlns="http://schemas.openxmlformats.org/spreadsheetml/2006/main" count="308" uniqueCount="308">
  <si>
    <t xml:space="preserve">Rēzeknes novada pašvaldības </t>
  </si>
  <si>
    <t xml:space="preserve">Klasifikācijas kods </t>
  </si>
  <si>
    <t>Rādītāju nosaukums</t>
  </si>
  <si>
    <t>Plānotie ieņēmumi un naudas atlikums kopā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</si>
  <si>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</si>
  <si>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</si>
  <si>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</si>
  <si>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</si>
  <si>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</si>
  <si>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</si>
  <si>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</si>
  <si>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</si>
  <si>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</si>
  <si>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</si>
  <si>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</si>
  <si>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</si>
  <si>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</si>
  <si>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</si>
  <si>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</si>
  <si>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</si>
  <si>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</si>
  <si>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</si>
  <si>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</si>
  <si>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</si>
  <si>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</si>
  <si>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</si>
  <si>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</si>
  <si>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</si>
  <si>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 pielikums</t>
  </si>
  <si>
    <t>1.0.0.0.</t>
  </si>
  <si>
    <t xml:space="preserve">  1.1.0.0.</t>
  </si>
  <si>
    <t xml:space="preserve">    1.1.1.0.</t>
  </si>
  <si>
    <t>4.0.0.0.</t>
  </si>
  <si>
    <t xml:space="preserve">  4.1.0.0.</t>
  </si>
  <si>
    <t xml:space="preserve">    4.1.1.0.</t>
  </si>
  <si>
    <t xml:space="preserve">    4.1.2.0.</t>
  </si>
  <si>
    <t xml:space="preserve">    4.1.3.0.</t>
  </si>
  <si>
    <t>5.0.0.0.</t>
  </si>
  <si>
    <t xml:space="preserve">  5.5.0.0.</t>
  </si>
  <si>
    <t xml:space="preserve">    5.5.3.0.</t>
  </si>
  <si>
    <t>8.0.0.0.</t>
  </si>
  <si>
    <t xml:space="preserve">  8.6.0.0.</t>
  </si>
  <si>
    <t xml:space="preserve">    8.6.4.0.</t>
  </si>
  <si>
    <t>9.0.0.0.</t>
  </si>
  <si>
    <t xml:space="preserve">  9.4.0.0.</t>
  </si>
  <si>
    <t xml:space="preserve">    9.4.2.0.</t>
  </si>
  <si>
    <t xml:space="preserve">    9.4.3.0.</t>
  </si>
  <si>
    <t xml:space="preserve">    9.4.5.0.</t>
  </si>
  <si>
    <t xml:space="preserve">  9.5.0.0.</t>
  </si>
  <si>
    <t xml:space="preserve">    9.5.1.1.</t>
  </si>
  <si>
    <t xml:space="preserve">    9.5.1.4.</t>
  </si>
  <si>
    <t xml:space="preserve">    9.5.2.1.</t>
  </si>
  <si>
    <t>10.0.0.0.</t>
  </si>
  <si>
    <t xml:space="preserve">  10.1.0.0.</t>
  </si>
  <si>
    <t xml:space="preserve">    10.1.4.0.</t>
  </si>
  <si>
    <t>12.0.0.0.</t>
  </si>
  <si>
    <t xml:space="preserve">  12.2.0.0.</t>
  </si>
  <si>
    <t xml:space="preserve">    12.2.4.0.</t>
  </si>
  <si>
    <t xml:space="preserve">  12.3.0.0.</t>
  </si>
  <si>
    <t xml:space="preserve">    12.3.9.0.</t>
  </si>
  <si>
    <t>13.0.0.0.</t>
  </si>
  <si>
    <t xml:space="preserve">  13.1.0.0.</t>
  </si>
  <si>
    <t xml:space="preserve">  13.2.0.0.</t>
  </si>
  <si>
    <t xml:space="preserve">    13.2.1.0.</t>
  </si>
  <si>
    <t xml:space="preserve">    13.2.2.0.</t>
  </si>
  <si>
    <t>18.0.0.0.</t>
  </si>
  <si>
    <t xml:space="preserve">  18.6.0.0.</t>
  </si>
  <si>
    <t xml:space="preserve">    18.6.2.0.</t>
  </si>
  <si>
    <t xml:space="preserve">    18.6.3.0.</t>
  </si>
  <si>
    <t xml:space="preserve">    18.6.4.0.</t>
  </si>
  <si>
    <t>19.0.0.0.</t>
  </si>
  <si>
    <t xml:space="preserve">  19.2.0.0.</t>
  </si>
  <si>
    <t>21.0.0.0.</t>
  </si>
  <si>
    <t xml:space="preserve">  21.1.0.0.</t>
  </si>
  <si>
    <t xml:space="preserve">    21.1.9.0.</t>
  </si>
  <si>
    <t xml:space="preserve">  21.3.0.0.</t>
  </si>
  <si>
    <t xml:space="preserve">    21.3.5.0.</t>
  </si>
  <si>
    <t xml:space="preserve">    21.3.8.0.</t>
  </si>
  <si>
    <t xml:space="preserve">    21.3.9.0.</t>
  </si>
  <si>
    <t xml:space="preserve">  21.4.0.0.</t>
  </si>
  <si>
    <t xml:space="preserve">    21.4.9.0.</t>
  </si>
  <si>
    <t>IENĀKUMA NODOKĻI</t>
  </si>
  <si>
    <t xml:space="preserve">  Ieņēmumi no iedzīvotāju ienākuma nodokļa</t>
  </si>
  <si>
    <t xml:space="preserve">    Iedzīvotāju ienākuma nodoklis</t>
  </si>
  <si>
    <t>ĪPAŠUMA NODOKĻI</t>
  </si>
  <si>
    <t xml:space="preserve">  Nekustamā īpašuma nodoklis</t>
  </si>
  <si>
    <t xml:space="preserve">    Nekustamā īpašuma nodoklis par zemi</t>
  </si>
  <si>
    <t xml:space="preserve">    Nekustamā īpašuma nodoklis par ēkām</t>
  </si>
  <si>
    <t xml:space="preserve">    Nekustamā īpašuma nodoklis par mājokļiem</t>
  </si>
  <si>
    <t>NODOKĻI PAR PAKALPOJUMIEM UN PRECĒM</t>
  </si>
  <si>
    <t xml:space="preserve">  Nodokļi un maksājumi par tiesībām lietot atsevišķas preces</t>
  </si>
  <si>
    <t xml:space="preserve">    Dabas resursu nodoklis</t>
  </si>
  <si>
    <t>IEŅĒMUMI NO UZŅĒMĒJDARBĪBAS UN ĪPAŠUMA</t>
  </si>
  <si>
    <t xml:space="preserve">    Procentu ieņēmumi par atlikto maksājumu no vēl nesamaksātās pirkuma maksas daļas</t>
  </si>
  <si>
    <t>VALSTS (PAŠVALDĪBU) NODEVAS UN KANCELEJAS NODEVAS</t>
  </si>
  <si>
    <t xml:space="preserve">  Valsts nodevas, kuras ieskaita pašvaldību budžetā</t>
  </si>
  <si>
    <t xml:space="preserve">    Valsts nodeva par apliecinājumiem un citu funkciju pildīšanu bāriņtiesās</t>
  </si>
  <si>
    <t xml:space="preserve">    Valsts nodeva par uzvārda, vārda un tautības ieraksta maiņu personu apliecinošos dokumentos</t>
  </si>
  <si>
    <t xml:space="preserve">    Valsts nodevas par laulības reģistrāciju, civilstāvokļa akta reģistra ieraksta aktualizēšanu vai atjaunošanu un atkārtotas civilstāvokļa aktu reģistrācijas apliecības izsniegšanu</t>
  </si>
  <si>
    <t xml:space="preserve">  Pašvaldību nodevas</t>
  </si>
  <si>
    <t xml:space="preserve">    Pašvaldības nodeva par domes izstrādāto oficiālo dokumentu un apliecinātu to kopiju saņemšanu</t>
  </si>
  <si>
    <t xml:space="preserve">    Pašvaldības nodeva par tirdzniecību publiskās vietās</t>
  </si>
  <si>
    <t xml:space="preserve">    Pašvaldības nodeva par būvatļaujas saņemšanu</t>
  </si>
  <si>
    <t>NAUDAS SODI UN SANKCIJAS</t>
  </si>
  <si>
    <t xml:space="preserve">  Naudas sodi</t>
  </si>
  <si>
    <t xml:space="preserve">    Naudas sodi, ko uzliek pašvaldības</t>
  </si>
  <si>
    <t>PĀRĒJIE NENODOKĻU IEŅĒMUMI</t>
  </si>
  <si>
    <t xml:space="preserve">  Nenodokļu ieņēmumi un ieņēmumi no zaudējumu atlīdzībām un kompensācijām</t>
  </si>
  <si>
    <t xml:space="preserve">    Ieņēmumi no ūdenstilpju un zvejas tiesību nomas un zvejas tiesību nerūpnieciskas izmantošanas (makšķerēšanas kartes )</t>
  </si>
  <si>
    <t xml:space="preserve">  Dažādi nenodokļu ieņēmumi</t>
  </si>
  <si>
    <t xml:space="preserve">    Citi dažādi nenodokļu ieņēmumi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</si>
  <si>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</si>
  <si>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</si>
  <si>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Ieņēmumi no zemes, meža īpašuma pārdošanas</t>
  </si>
  <si>
    <t xml:space="preserve">    Ieņēmumi no zemes īpašuma pārdošanas</t>
  </si>
  <si>
    <t xml:space="preserve">    Ieņēmumi no meža īpašuma pārdošanas</t>
  </si>
  <si>
    <t>Valsts budžeta transferti</t>
  </si>
  <si>
    <t xml:space="preserve">  Pašvaldību saņemtie transferti no valsts budžeta</t>
  </si>
  <si>
    <t xml:space="preserve">    Pašvaldību saņemtie valsts budžeta transferti noteiktam mērķim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</si>
  <si>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</si>
  <si>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Pašvaldību budžetā saņemtā dotācija no pašvaldību finanšu izlīdzināšanas fonda</t>
  </si>
  <si>
    <t>Pašvaldību budžetu transferti</t>
  </si>
  <si>
    <t xml:space="preserve">  Pašvaldību saņemtie transferti no citām pašvaldībām</t>
  </si>
  <si>
    <t>Iestāžu ieņēmumi</t>
  </si>
  <si>
    <t xml:space="preserve">  Iestādes ieņēmumi no ārvalstu finanšu palīdzības</t>
  </si>
  <si>
    <t xml:space="preserve">    Ieņēmumi no citu Eiropas Savienības politiku instrumentu līdzfinansēto projektu un pasākumu īstenošanas un citu valstu finanšu palīdzības programmu īstenošanas, saņemtā ārvalstu finanšu palīdzība</t>
  </si>
  <si>
    <t xml:space="preserve">  Ieņēmumi no iestāžu sniegtajiem maksas pakalpojumiem un citi pašu ieņēmumi</t>
  </si>
  <si>
    <t xml:space="preserve">    Maksa par izglītības pakalpojumiem</t>
  </si>
  <si>
    <t xml:space="preserve">    Ieņēmumi par nomu un īri</t>
  </si>
  <si>
    <t xml:space="preserve">    Ieņēmumi par pārējiem sniegtajiem maksas pakalpojumiem</t>
  </si>
  <si>
    <t xml:space="preserve">  Pārējie 21.3.0.0.grupā neklasificētie iestāžu ieņēmumi par budžeta iestāžu sniegtajiem maksas pakalpojumiem un citi pašu ieņēmumi</t>
  </si>
  <si>
    <t xml:space="preserve">    Citi iepriekš neklasificētie pašu ieņēmumi</t>
  </si>
  <si>
    <t>II.2</t>
  </si>
  <si>
    <t>Izdevumi atbilstoši ekonomiskajām kategorijām</t>
  </si>
  <si>
    <t>1000</t>
  </si>
  <si>
    <t xml:space="preserve">  1100</t>
  </si>
  <si>
    <t xml:space="preserve">    1110</t>
  </si>
  <si>
    <t xml:space="preserve">    1140</t>
  </si>
  <si>
    <t xml:space="preserve">    1150</t>
  </si>
  <si>
    <t xml:space="preserve">  1200</t>
  </si>
  <si>
    <t xml:space="preserve">    1210</t>
  </si>
  <si>
    <t xml:space="preserve">    1220</t>
  </si>
  <si>
    <t>2000</t>
  </si>
  <si>
    <t xml:space="preserve">  2100</t>
  </si>
  <si>
    <t xml:space="preserve">    2110</t>
  </si>
  <si>
    <t xml:space="preserve">    2120</t>
  </si>
  <si>
    <t xml:space="preserve">  2200</t>
  </si>
  <si>
    <t xml:space="preserve">    2210</t>
  </si>
  <si>
    <t xml:space="preserve">    2220</t>
  </si>
  <si>
    <t xml:space="preserve">    2230</t>
  </si>
  <si>
    <t xml:space="preserve">    2240</t>
  </si>
  <si>
    <t xml:space="preserve">    2250</t>
  </si>
  <si>
    <t xml:space="preserve">    2260</t>
  </si>
  <si>
    <t xml:space="preserve">    2270</t>
  </si>
  <si>
    <t xml:space="preserve">    2280</t>
  </si>
  <si>
    <t xml:space="preserve">    2280.1</t>
  </si>
  <si>
    <t xml:space="preserve">  2300</t>
  </si>
  <si>
    <t xml:space="preserve">    2310</t>
  </si>
  <si>
    <t xml:space="preserve">    2320</t>
  </si>
  <si>
    <t xml:space="preserve">    2340</t>
  </si>
  <si>
    <t xml:space="preserve">    2350</t>
  </si>
  <si>
    <t xml:space="preserve">    2360</t>
  </si>
  <si>
    <t xml:space="preserve">    2370</t>
  </si>
  <si>
    <t xml:space="preserve">    2390</t>
  </si>
  <si>
    <t xml:space="preserve">  2400</t>
  </si>
  <si>
    <t xml:space="preserve">  2500</t>
  </si>
  <si>
    <t xml:space="preserve">    2510</t>
  </si>
  <si>
    <t xml:space="preserve">    2520</t>
  </si>
  <si>
    <t>3000</t>
  </si>
  <si>
    <t xml:space="preserve">  3200</t>
  </si>
  <si>
    <t xml:space="preserve">    3260</t>
  </si>
  <si>
    <t xml:space="preserve">    3290</t>
  </si>
  <si>
    <t>4000</t>
  </si>
  <si>
    <t xml:space="preserve">  4300</t>
  </si>
  <si>
    <t xml:space="preserve">    4310</t>
  </si>
  <si>
    <t>5000</t>
  </si>
  <si>
    <t xml:space="preserve">  5100</t>
  </si>
  <si>
    <t xml:space="preserve">    5110</t>
  </si>
  <si>
    <t xml:space="preserve">  5200</t>
  </si>
  <si>
    <t xml:space="preserve">    5210</t>
  </si>
  <si>
    <t xml:space="preserve">    5220</t>
  </si>
  <si>
    <t xml:space="preserve">    5230</t>
  </si>
  <si>
    <t xml:space="preserve">    5240</t>
  </si>
  <si>
    <t xml:space="preserve">    5250</t>
  </si>
  <si>
    <t xml:space="preserve">    5260</t>
  </si>
  <si>
    <t>6000</t>
  </si>
  <si>
    <t xml:space="preserve">  6200</t>
  </si>
  <si>
    <t xml:space="preserve">    6240</t>
  </si>
  <si>
    <t xml:space="preserve">    6250</t>
  </si>
  <si>
    <t xml:space="preserve">    6260</t>
  </si>
  <si>
    <t xml:space="preserve">    6270</t>
  </si>
  <si>
    <t xml:space="preserve">    6290</t>
  </si>
  <si>
    <t xml:space="preserve">  6300</t>
  </si>
  <si>
    <t xml:space="preserve">    6320</t>
  </si>
  <si>
    <t xml:space="preserve">    6330</t>
  </si>
  <si>
    <t xml:space="preserve">    6360</t>
  </si>
  <si>
    <t xml:space="preserve">  6400</t>
  </si>
  <si>
    <t xml:space="preserve">    6410</t>
  </si>
  <si>
    <t xml:space="preserve">    6420</t>
  </si>
  <si>
    <t>7000</t>
  </si>
  <si>
    <t xml:space="preserve">  7200</t>
  </si>
  <si>
    <t xml:space="preserve">    7210</t>
  </si>
  <si>
    <t xml:space="preserve">    7240</t>
  </si>
  <si>
    <t xml:space="preserve">    7270</t>
  </si>
  <si>
    <t>Atlīdzība</t>
  </si>
  <si>
    <t xml:space="preserve">  Atalgojums</t>
  </si>
  <si>
    <t xml:space="preserve">    Mēnešalga</t>
  </si>
  <si>
    <t xml:space="preserve">    Piemaksas, prēmijas un naudas balvas</t>
  </si>
  <si>
    <t xml:space="preserve">    Atalgojums fiziskajām personām uz tiesiskās attiecības regulējošu dokumentu pamata</t>
  </si>
  <si>
    <t xml:space="preserve">  Darba devēja valsts sociālās apdrošināšanas obligātās iemaksas, pabalsti un kompensācijas</t>
  </si>
  <si>
    <t xml:space="preserve">    Darba devēja valsts sociālās apdrošināšanas obligātās iemaksas</t>
  </si>
  <si>
    <t xml:space="preserve">    Darba devēja pabalsti, kompensācijas un citi maksājumi</t>
  </si>
  <si>
    <t>Preces un pakalpojumi</t>
  </si>
  <si>
    <t xml:space="preserve">  Mācību, darba un dienesta komandējumi, dienesta, darba braucieni</t>
  </si>
  <si>
    <t xml:space="preserve">    Iekšzemes mācību, darba un dienesta komandējumi, dienesta, darba braucieni</t>
  </si>
  <si>
    <t xml:space="preserve">    Ārvalstu mācību, darba un dienesta komandējumi, dienesta, darba braucieni</t>
  </si>
  <si>
    <t xml:space="preserve">  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</si>
  <si>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</si>
  <si>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</si>
  <si>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</si>
  <si>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iestāžu uzturēšanas pakalpojumi (izņemot ēku, būvju un ceļu kapitālo remontu)</t>
  </si>
  <si>
    <t xml:space="preserve">    Informācijas tehnoloģiju pakalpojumi</t>
  </si>
  <si>
    <t xml:space="preserve">    Īre un noma</t>
  </si>
  <si>
    <t xml:space="preserve">    Citi pakalpojumi</t>
  </si>
  <si>
    <t xml:space="preserve">    Maksājumi par parāda apkalpošanu un komisijas maksas par izmantot.atvav.fin.instr.</t>
  </si>
  <si>
    <t xml:space="preserve">    Maksājumi par parāda apkalpošanu un komisijas maksas</t>
  </si>
  <si>
    <t xml:space="preserve">  Krājumi, materiāli, energoresursi, preces, biroja preces un inventārs, kurus neuzskaita kodā 5000</t>
  </si>
  <si>
    <t xml:space="preserve">    Biroja preces un inventārs</t>
  </si>
  <si>
    <t xml:space="preserve">    Kurināmais un enerģētiskie materiāli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</si>
  <si>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</si>
  <si>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</si>
  <si>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</t>
  </si>
  <si>
    <t xml:space="preserve">    Mācību līdzekļi un materiāli</t>
  </si>
  <si>
    <t xml:space="preserve">    Pārējās preces</t>
  </si>
  <si>
    <t xml:space="preserve">  Izdevumi periodikas iegādei</t>
  </si>
  <si>
    <t xml:space="preserve">  Budžeta iestāžu nodokļu, nodevu un naudas sodu maksājumi</t>
  </si>
  <si>
    <t xml:space="preserve">    Budžeta iestāžu nodokļu maksājumi</t>
  </si>
  <si>
    <t xml:space="preserve">    Budžeta iestāžu naudas sodu maksājumi</t>
  </si>
  <si>
    <t>Subsīdijas un dotācijas</t>
  </si>
  <si>
    <t xml:space="preserve">  Subsīdijas un dotācijas komersantiem, biedrībām un nodibinājumiem, izņemot lauksaimniecības ražošanu</t>
  </si>
  <si>
    <t xml:space="preserve">    Valsts un pašvaldību budžeta dotācija komersantiem, biedrībām, nodibinājumiem un fiziskām personām</t>
  </si>
  <si>
    <t xml:space="preserve">    Subsīdijas un dotācijas komersantiem, biedrībām un nodibinājumiem Eiropas Savienības politiku instrumentu un pārējās ārvalstu finanšu palīdzības līdzfinansēto projektu un (vai) pasākumu ietvaros</t>
  </si>
  <si>
    <t>Procentu izdevumi</t>
  </si>
  <si>
    <t xml:space="preserve">  Pārējie procentu maksājumi</t>
  </si>
  <si>
    <t xml:space="preserve">    Budžeta iestāžu procentu maksājumi Valsts kasei</t>
  </si>
  <si>
    <t>Pamatkapitāla veidošana</t>
  </si>
  <si>
    <t xml:space="preserve">  Nemateriālie ieguldījumi</t>
  </si>
  <si>
    <t xml:space="preserve">    Attīstības pasākumi un programmas</t>
  </si>
  <si>
    <t xml:space="preserve">    Licences, koncesijas un patenti, preču zīmes un līdzīgas tiesības</t>
  </si>
  <si>
    <t xml:space="preserve">  Pamatlīdzekļi</t>
  </si>
  <si>
    <t xml:space="preserve">    Zeme, ēkas un būves (no 2019. gada "Zeme un būves")</t>
  </si>
  <si>
    <t xml:space="preserve">    Tehnoloģiskās iekārtas un mašīnas</t>
  </si>
  <si>
    <t xml:space="preserve">    Pārējie pamatlīdzekļi</t>
  </si>
  <si>
    <t xml:space="preserve">    Pamatlīdzekļu izveidošana un nepabeigtā būvniecība</t>
  </si>
  <si>
    <t xml:space="preserve">    Kapitālais remonts un rekonstrukcija</t>
  </si>
  <si>
    <t xml:space="preserve">    Bioloģiskie un pazemes aktīvi</t>
  </si>
  <si>
    <t>Sociālie pabalsti</t>
  </si>
  <si>
    <t xml:space="preserve">  Pensijas un sociālie pabalsti naudā</t>
  </si>
  <si>
    <t xml:space="preserve">    Valsts un pašvaldību nodarbinātības pabalsti naudā</t>
  </si>
  <si>
    <t xml:space="preserve">    Pašvaldību sociālā palīdzība iedzīvotājiem naudā</t>
  </si>
  <si>
    <t xml:space="preserve">    Pabalsts garantētā minimālā ienākumu līmeņa nodrošināšanai naudā</t>
  </si>
  <si>
    <t xml:space="preserve">    Dzīvokļa pabalsts naudā</t>
  </si>
  <si>
    <t xml:space="preserve">    Valsts un pašvaldību budžeta maksājumi</t>
  </si>
  <si>
    <t xml:space="preserve">  Sociālie pabalsti natūrā</t>
  </si>
  <si>
    <t xml:space="preserve">    Pašvaldību sociālā palīdzība iedzīvotājiem natūrā</t>
  </si>
  <si>
    <t xml:space="preserve">    Atbalsta pasākumi un kompensācijas natūrā</t>
  </si>
  <si>
    <t xml:space="preserve">    Dzīvokļa pabalsts natūrā</t>
  </si>
  <si>
    <t xml:space="preserve">  Pārējie klasifikācijā neminētie maksājumi iedzīvotājiem natūrā un kompensācijas</t>
  </si>
  <si>
    <t xml:space="preserve">    Pašvaldības pirktie sociālie pakalpojumi iedzīvotājiem</t>
  </si>
  <si>
    <t xml:space="preserve">    Maksājumi iedzīvotājiem natūrā, naudas balvas, izdevumi pašvaldību brīvprātīgo iniciatīvu izpildei</t>
  </si>
  <si>
    <t>Uzturēšanas izdevumu transferti, pašu resursu maksājumi, starptautiskā sadarbība</t>
  </si>
  <si>
    <t xml:space="preserve">  Pašvaldību uzturēšanas izdevumu transferti</t>
  </si>
  <si>
    <t xml:space="preserve">    Pašvaldību uzturēšanas izdevumu transferti citām pašvaldībām (no 2019. gada Pašvaldību transferti citām pašvaldībām)</t>
  </si>
  <si>
    <t xml:space="preserve">    Pašvaldību uzturēšanas izdevumu transferti uz valsts budžetu</t>
  </si>
  <si>
    <t xml:space="preserve">    Pašvaldību uzturēšanas izdevumu transferti valsts budžeta daļēji finansētām atvasinātajām publiskajām personām, budžeta nefinansētām iestādēm</t>
  </si>
  <si>
    <t>Finansēšana</t>
  </si>
  <si>
    <t>F40020010</t>
  </si>
  <si>
    <t>Saņemtie aizņēmumi</t>
  </si>
  <si>
    <t>F40020020</t>
  </si>
  <si>
    <t>Saņemto aizņēmumu atmaksa</t>
  </si>
  <si>
    <t>Izdevumi kopā ar finansēšanu</t>
  </si>
  <si>
    <t xml:space="preserve">  13.4.0.0.</t>
  </si>
  <si>
    <t xml:space="preserve">  Ieņēmumi no valsts un pašvaldību kustamā īpašuma un mantas realizācijas</t>
  </si>
  <si>
    <t xml:space="preserve">  Procentu ieņēmumi par depozītiem, kontu atlikumiem, valsts parāda vērtspapīriem un atlikto maksājumu"</t>
  </si>
  <si>
    <t>03.000</t>
  </si>
  <si>
    <t>Sabiedriskā kārtība un drošība</t>
  </si>
  <si>
    <t>KOPĀ</t>
  </si>
  <si>
    <t>F55010010</t>
  </si>
  <si>
    <t>Akcijas un cita līdzdalība komersantu pašu kapitālā, neskaitot kopieguld.fondu akcijas (iegāde)</t>
  </si>
  <si>
    <t>Rēzeknes novada pašvaldības budžets</t>
  </si>
  <si>
    <t>Grozījumi +/-</t>
  </si>
  <si>
    <t>No valsts budžeta daļēji finansēto atvasināto publisko personu un budžeta nefinansēto iestāžu transferti</t>
  </si>
  <si>
    <t>17.0.0.0.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</si>
  <si>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</si>
  <si>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</si>
  <si>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Naudas atlikums uz perioda sākumu</t>
  </si>
  <si>
    <t xml:space="preserve">    Pārējie nemateriālie ieguldījumi</t>
  </si>
  <si>
    <t>6360.1</t>
  </si>
  <si>
    <t xml:space="preserve">    Mājokļa pabalsts Ukraiņu atbalstam</t>
  </si>
  <si>
    <t xml:space="preserve">    Pārējās valsts nodevas, kuras ieskaita pašvaldību budžetā</t>
  </si>
  <si>
    <t xml:space="preserve">    9.4.9.0.</t>
  </si>
  <si>
    <t xml:space="preserve">    Darba devēja piešķirtie labumi un maksājumi</t>
  </si>
  <si>
    <t xml:space="preserve">    6260.1</t>
  </si>
  <si>
    <t xml:space="preserve">    Pabalsts garantētā minimālā ienākumu līmeņa nodrošināšanai naudā UA</t>
  </si>
  <si>
    <t>Rēzeknes novada pašvaldības 2024. gada pamatbudžets</t>
  </si>
  <si>
    <t xml:space="preserve">    Mājokļa pabalsts naudā UA</t>
  </si>
  <si>
    <t xml:space="preserve">    6270.1</t>
  </si>
  <si>
    <r>
      <t>2024. gada 1.februāra saistošajiem noteikumiem Nr. 21 (</t>
    </r>
    <r>
      <rPr>
        <i/>
        <sz val="10"/>
        <color rgb="FF0070C0"/>
        <rFont val="Times New Roman"/>
        <family val="1"/>
        <charset val="186"/>
      </rPr>
      <t>pielikums 21.03.2024. saistošo noteikumu Nr.23 redakcijā</t>
    </r>
    <r>
      <rPr>
        <sz val="10"/>
        <color theme="1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</si>
</sst>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0"/>
      <color theme="1"/>
      <name val="Calibri"/>
      <family val="2"/>
      <charset val="186"/>
    </font>
    <font>
      <b/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i/>
      <sz val="10"/>
      <color rgb="FF0070C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2" borderId="1" applyNumberFormat="0" applyFont="0" applyAlignment="0" applyProtection="0"/>
  </cellStyleXfs>
  <cellXfs count="52">
    <xf numFmtId="0" fontId="0" fillId="0" borderId="0" xfId="0"/>
    <xf numFmtId="1" fontId="0" fillId="0" borderId="0" xfId="0" applyNumberFormat="1"/>
    <xf numFmtId="49" fontId="3" fillId="0" borderId="2" xfId="0" applyNumberFormat="1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 inden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1" fontId="5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/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vertical="center" wrapText="1"/>
    </xf>
    <xf numFmtId="1" fontId="11" fillId="0" borderId="2" xfId="0" applyNumberFormat="1" applyFont="1" applyBorder="1" applyAlignment="1">
      <alignment horizont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1" fontId="10" fillId="0" borderId="7" xfId="0" applyNumberFormat="1" applyFont="1" applyBorder="1" applyAlignment="1">
      <alignment horizontal="center" wrapText="1"/>
    </xf>
    <xf numFmtId="1" fontId="12" fillId="0" borderId="8" xfId="0" applyNumberFormat="1" applyFont="1" applyBorder="1" applyAlignment="1">
      <alignment horizontal="center" wrapText="1"/>
    </xf>
    <xf numFmtId="1" fontId="13" fillId="0" borderId="8" xfId="0" applyNumberFormat="1" applyFont="1" applyBorder="1" applyAlignment="1">
      <alignment horizontal="center" wrapText="1"/>
    </xf>
    <xf numFmtId="1" fontId="14" fillId="0" borderId="8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t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2"/>
  <sheetViews>
    <sheetView tabSelected="1" zoomScale="115" zoomScaleNormal="115" workbookViewId="0">
      <selection activeCell="G5" sqref="G5"/>
    </sheetView>
  </sheetViews>
  <sheetFormatPr defaultRowHeight="15" x14ac:dyDescent="0.25"/>
  <cols>
    <col min="1" max="1" width="11" customWidth="1"/>
    <col min="2" max="2" width="44.140625" customWidth="1"/>
    <col min="3" max="3" width="14.140625" customWidth="1"/>
    <col min="4" max="4" width="13.7109375" customWidth="1"/>
    <col min="5" max="5" width="12.85546875" customWidth="1"/>
  </cols>
  <sheetData>
    <row r="1" spans="1:5" ht="15" customHeight="1" x14ac:dyDescent="0.25">
      <c r="A1" s="41" t="s">
        <v>28</v>
      </c>
      <c r="B1" s="41"/>
      <c r="C1" s="41"/>
      <c r="D1" s="41"/>
      <c r="E1" s="41"/>
    </row>
    <row r="2" spans="1:5" ht="15" customHeight="1" x14ac:dyDescent="0.25">
      <c r="A2" s="42" t="s">
        <v>0</v>
      </c>
      <c r="B2" s="42"/>
      <c r="C2" s="42"/>
      <c r="D2" s="42"/>
      <c r="E2" s="42"/>
    </row>
    <row r="3" spans="1:5" ht="15" customHeight="1" x14ac:dyDescent="0.25">
      <c r="A3" s="42" t="s">
        <v>307</v>
      </c>
      <c r="B3" s="42"/>
      <c r="C3" s="42"/>
      <c r="D3" s="42"/>
      <c r="E3" s="42"/>
    </row>
    <row r="4" spans="1:5" ht="15" customHeight="1" x14ac:dyDescent="0.25">
      <c r="A4" s="43" t="s">
        <v>304</v>
      </c>
      <c r="B4" s="43"/>
      <c r="C4" s="43"/>
      <c r="D4" s="43"/>
      <c r="E4" s="43"/>
    </row>
    <row r="5" spans="1:5" ht="51" x14ac:dyDescent="0.25">
      <c r="A5" s="12" t="s">
        <v>1</v>
      </c>
      <c r="B5" s="12" t="s">
        <v>2</v>
      </c>
      <c r="C5" s="13" t="s">
        <v>289</v>
      </c>
      <c r="D5" s="13" t="s">
        <v>290</v>
      </c>
      <c r="E5" s="13" t="s">
        <v>286</v>
      </c>
    </row>
    <row r="6" spans="1:5" x14ac:dyDescent="0.25">
      <c r="A6" s="51"/>
      <c r="B6" s="51"/>
      <c r="C6" s="51"/>
      <c r="D6" s="14"/>
      <c r="E6" s="14"/>
    </row>
    <row r="7" spans="1:5" x14ac:dyDescent="0.25">
      <c r="A7" s="15"/>
      <c r="B7" s="13" t="s">
        <v>3</v>
      </c>
      <c r="C7" s="7">
        <f>C8+C9</f>
        <v>58616160</v>
      </c>
      <c r="D7" s="10">
        <f>D8+D9</f>
        <v>252706</v>
      </c>
      <c r="E7" s="11">
        <f>C7+D7</f>
        <v>58868866</v>
      </c>
    </row>
    <row r="8" spans="1:5" x14ac:dyDescent="0.25">
      <c r="A8" s="15"/>
      <c r="B8" s="13" t="s">
        <v>295</v>
      </c>
      <c r="C8" s="8">
        <v>12292573</v>
      </c>
      <c r="D8" s="3">
        <v>-981</v>
      </c>
      <c r="E8" s="11">
        <f t="shared" ref="E8" si="0">C8+D8</f>
        <v>12291592</v>
      </c>
    </row>
    <row r="9" spans="1:5" x14ac:dyDescent="0.25">
      <c r="A9" s="16" t="s">
        <v>4</v>
      </c>
      <c r="B9" s="17" t="s">
        <v>5</v>
      </c>
      <c r="C9" s="9">
        <f>C10+C13+C18+C21+C24+C34+C37+C42+C50+C55+C58+C60+C64+C48</f>
        <v>46323587</v>
      </c>
      <c r="D9" s="9">
        <f>D10+D13+D18+D21+D24+D34+D37+D42+D50+D55+D58+D60+D64+D48</f>
        <v>253687</v>
      </c>
      <c r="E9" s="9">
        <f>E10+E13+E18+E21+E24+E34+E37+E42+E50+E55+E58+E60+E64+E48</f>
        <v>46577274</v>
      </c>
    </row>
    <row r="10" spans="1:5" x14ac:dyDescent="0.25">
      <c r="A10" s="18" t="s">
        <v>29</v>
      </c>
      <c r="B10" s="18" t="s">
        <v>81</v>
      </c>
      <c r="C10" s="35">
        <v>14350268</v>
      </c>
      <c r="D10" s="35">
        <v>0</v>
      </c>
      <c r="E10" s="35">
        <v>14350268</v>
      </c>
    </row>
    <row r="11" spans="1:5" x14ac:dyDescent="0.25">
      <c r="A11" s="18" t="s">
        <v>30</v>
      </c>
      <c r="B11" s="18" t="s">
        <v>82</v>
      </c>
      <c r="C11" s="36">
        <v>14350268</v>
      </c>
      <c r="D11" s="36">
        <v>0</v>
      </c>
      <c r="E11" s="36">
        <v>14350268</v>
      </c>
    </row>
    <row r="12" spans="1:5" x14ac:dyDescent="0.25">
      <c r="A12" s="6" t="s">
        <v>31</v>
      </c>
      <c r="B12" s="6" t="s">
        <v>83</v>
      </c>
      <c r="C12" s="37">
        <v>14350268</v>
      </c>
      <c r="D12" s="37">
        <v>0</v>
      </c>
      <c r="E12" s="37">
        <v>14350268</v>
      </c>
    </row>
    <row r="13" spans="1:5" x14ac:dyDescent="0.25">
      <c r="A13" s="18" t="s">
        <v>32</v>
      </c>
      <c r="B13" s="18" t="s">
        <v>84</v>
      </c>
      <c r="C13" s="35">
        <v>1530502</v>
      </c>
      <c r="D13" s="35">
        <v>0</v>
      </c>
      <c r="E13" s="35">
        <v>1530502</v>
      </c>
    </row>
    <row r="14" spans="1:5" x14ac:dyDescent="0.25">
      <c r="A14" s="18" t="s">
        <v>33</v>
      </c>
      <c r="B14" s="18" t="s">
        <v>85</v>
      </c>
      <c r="C14" s="36">
        <v>1530502</v>
      </c>
      <c r="D14" s="36">
        <v>0</v>
      </c>
      <c r="E14" s="36">
        <v>1530502</v>
      </c>
    </row>
    <row r="15" spans="1:5" x14ac:dyDescent="0.25">
      <c r="A15" s="6" t="s">
        <v>34</v>
      </c>
      <c r="B15" s="6" t="s">
        <v>86</v>
      </c>
      <c r="C15" s="37">
        <v>1308098</v>
      </c>
      <c r="D15" s="37">
        <v>0</v>
      </c>
      <c r="E15" s="37">
        <v>1308098</v>
      </c>
    </row>
    <row r="16" spans="1:5" x14ac:dyDescent="0.25">
      <c r="A16" s="6" t="s">
        <v>35</v>
      </c>
      <c r="B16" s="6" t="s">
        <v>87</v>
      </c>
      <c r="C16" s="37">
        <v>101323</v>
      </c>
      <c r="D16" s="37">
        <v>0</v>
      </c>
      <c r="E16" s="37">
        <v>101323</v>
      </c>
    </row>
    <row r="17" spans="1:5" x14ac:dyDescent="0.25">
      <c r="A17" s="6" t="s">
        <v>36</v>
      </c>
      <c r="B17" s="6" t="s">
        <v>88</v>
      </c>
      <c r="C17" s="37">
        <v>121081</v>
      </c>
      <c r="D17" s="37">
        <v>0</v>
      </c>
      <c r="E17" s="37">
        <v>121081</v>
      </c>
    </row>
    <row r="18" spans="1:5" x14ac:dyDescent="0.25">
      <c r="A18" s="18" t="s">
        <v>37</v>
      </c>
      <c r="B18" s="18" t="s">
        <v>89</v>
      </c>
      <c r="C18" s="35">
        <v>250000</v>
      </c>
      <c r="D18" s="35">
        <v>0</v>
      </c>
      <c r="E18" s="35">
        <v>250000</v>
      </c>
    </row>
    <row r="19" spans="1:5" ht="26.25" x14ac:dyDescent="0.25">
      <c r="A19" s="18" t="s">
        <v>38</v>
      </c>
      <c r="B19" s="18" t="s">
        <v>90</v>
      </c>
      <c r="C19" s="36">
        <v>250000</v>
      </c>
      <c r="D19" s="36">
        <v>0</v>
      </c>
      <c r="E19" s="36">
        <v>250000</v>
      </c>
    </row>
    <row r="20" spans="1:5" x14ac:dyDescent="0.25">
      <c r="A20" s="6" t="s">
        <v>39</v>
      </c>
      <c r="B20" s="6" t="s">
        <v>91</v>
      </c>
      <c r="C20" s="37">
        <v>250000</v>
      </c>
      <c r="D20" s="37">
        <v>0</v>
      </c>
      <c r="E20" s="37">
        <v>250000</v>
      </c>
    </row>
    <row r="21" spans="1:5" x14ac:dyDescent="0.25">
      <c r="A21" s="18" t="s">
        <v>40</v>
      </c>
      <c r="B21" s="18" t="s">
        <v>92</v>
      </c>
      <c r="C21" s="35">
        <v>11777</v>
      </c>
      <c r="D21" s="35">
        <v>1</v>
      </c>
      <c r="E21" s="35">
        <v>11778</v>
      </c>
    </row>
    <row r="22" spans="1:5" ht="39" x14ac:dyDescent="0.25">
      <c r="A22" s="18" t="s">
        <v>41</v>
      </c>
      <c r="B22" s="18" t="s">
        <v>283</v>
      </c>
      <c r="C22" s="36">
        <v>11777</v>
      </c>
      <c r="D22" s="36">
        <v>1</v>
      </c>
      <c r="E22" s="36">
        <v>11778</v>
      </c>
    </row>
    <row r="23" spans="1:5" ht="26.25" x14ac:dyDescent="0.25">
      <c r="A23" s="6" t="s">
        <v>42</v>
      </c>
      <c r="B23" s="6" t="s">
        <v>93</v>
      </c>
      <c r="C23" s="37">
        <v>11777</v>
      </c>
      <c r="D23" s="37">
        <v>1</v>
      </c>
      <c r="E23" s="37">
        <v>11778</v>
      </c>
    </row>
    <row r="24" spans="1:5" ht="26.25" x14ac:dyDescent="0.25">
      <c r="A24" s="18" t="s">
        <v>43</v>
      </c>
      <c r="B24" s="18" t="s">
        <v>94</v>
      </c>
      <c r="C24" s="35">
        <v>40070</v>
      </c>
      <c r="D24" s="35">
        <v>0</v>
      </c>
      <c r="E24" s="35">
        <v>40070</v>
      </c>
    </row>
    <row r="25" spans="1:5" x14ac:dyDescent="0.25">
      <c r="A25" s="18" t="s">
        <v>44</v>
      </c>
      <c r="B25" s="18" t="s">
        <v>95</v>
      </c>
      <c r="C25" s="36">
        <v>15000</v>
      </c>
      <c r="D25" s="36">
        <v>0</v>
      </c>
      <c r="E25" s="36">
        <v>15000</v>
      </c>
    </row>
    <row r="26" spans="1:5" ht="26.25" x14ac:dyDescent="0.25">
      <c r="A26" s="6" t="s">
        <v>45</v>
      </c>
      <c r="B26" s="6" t="s">
        <v>96</v>
      </c>
      <c r="C26" s="37">
        <v>10000</v>
      </c>
      <c r="D26" s="37">
        <v>0</v>
      </c>
      <c r="E26" s="37">
        <v>10000</v>
      </c>
    </row>
    <row r="27" spans="1:5" ht="26.25" x14ac:dyDescent="0.25">
      <c r="A27" s="6" t="s">
        <v>46</v>
      </c>
      <c r="B27" s="6" t="s">
        <v>97</v>
      </c>
      <c r="C27" s="37">
        <v>50</v>
      </c>
      <c r="D27" s="37">
        <v>0</v>
      </c>
      <c r="E27" s="37">
        <v>50</v>
      </c>
    </row>
    <row r="28" spans="1:5" ht="51.75" x14ac:dyDescent="0.25">
      <c r="A28" s="6" t="s">
        <v>47</v>
      </c>
      <c r="B28" s="6" t="s">
        <v>98</v>
      </c>
      <c r="C28" s="37">
        <v>1000</v>
      </c>
      <c r="D28" s="37">
        <v>0</v>
      </c>
      <c r="E28" s="37">
        <v>1000</v>
      </c>
    </row>
    <row r="29" spans="1:5" x14ac:dyDescent="0.25">
      <c r="A29" s="19" t="s">
        <v>300</v>
      </c>
      <c r="B29" s="19" t="s">
        <v>299</v>
      </c>
      <c r="C29" s="37">
        <v>3950</v>
      </c>
      <c r="D29" s="37">
        <v>0</v>
      </c>
      <c r="E29" s="37">
        <v>3950</v>
      </c>
    </row>
    <row r="30" spans="1:5" x14ac:dyDescent="0.25">
      <c r="A30" s="18" t="s">
        <v>48</v>
      </c>
      <c r="B30" s="18" t="s">
        <v>99</v>
      </c>
      <c r="C30" s="36">
        <v>25070</v>
      </c>
      <c r="D30" s="36">
        <v>0</v>
      </c>
      <c r="E30" s="36">
        <v>25070</v>
      </c>
    </row>
    <row r="31" spans="1:5" ht="26.25" x14ac:dyDescent="0.25">
      <c r="A31" s="6" t="s">
        <v>49</v>
      </c>
      <c r="B31" s="6" t="s">
        <v>100</v>
      </c>
      <c r="C31" s="37">
        <v>1000</v>
      </c>
      <c r="D31" s="37">
        <v>0</v>
      </c>
      <c r="E31" s="37">
        <v>1000</v>
      </c>
    </row>
    <row r="32" spans="1:5" x14ac:dyDescent="0.25">
      <c r="A32" s="6" t="s">
        <v>50</v>
      </c>
      <c r="B32" s="6" t="s">
        <v>101</v>
      </c>
      <c r="C32" s="37">
        <v>20070</v>
      </c>
      <c r="D32" s="37">
        <v>0</v>
      </c>
      <c r="E32" s="37">
        <v>20070</v>
      </c>
    </row>
    <row r="33" spans="1:5" x14ac:dyDescent="0.25">
      <c r="A33" s="6" t="s">
        <v>51</v>
      </c>
      <c r="B33" s="6" t="s">
        <v>102</v>
      </c>
      <c r="C33" s="37">
        <v>4000</v>
      </c>
      <c r="D33" s="37">
        <v>0</v>
      </c>
      <c r="E33" s="37">
        <v>4000</v>
      </c>
    </row>
    <row r="34" spans="1:5" x14ac:dyDescent="0.25">
      <c r="A34" s="18" t="s">
        <v>52</v>
      </c>
      <c r="B34" s="18" t="s">
        <v>103</v>
      </c>
      <c r="C34" s="35">
        <v>800</v>
      </c>
      <c r="D34" s="35">
        <v>0</v>
      </c>
      <c r="E34" s="35">
        <v>800</v>
      </c>
    </row>
    <row r="35" spans="1:5" x14ac:dyDescent="0.25">
      <c r="A35" s="18" t="s">
        <v>53</v>
      </c>
      <c r="B35" s="18" t="s">
        <v>104</v>
      </c>
      <c r="C35" s="36">
        <v>800</v>
      </c>
      <c r="D35" s="36">
        <v>0</v>
      </c>
      <c r="E35" s="36">
        <v>800</v>
      </c>
    </row>
    <row r="36" spans="1:5" x14ac:dyDescent="0.25">
      <c r="A36" s="6" t="s">
        <v>54</v>
      </c>
      <c r="B36" s="6" t="s">
        <v>105</v>
      </c>
      <c r="C36" s="37">
        <v>800</v>
      </c>
      <c r="D36" s="37">
        <v>0</v>
      </c>
      <c r="E36" s="37">
        <v>800</v>
      </c>
    </row>
    <row r="37" spans="1:5" x14ac:dyDescent="0.25">
      <c r="A37" s="18" t="s">
        <v>55</v>
      </c>
      <c r="B37" s="18" t="s">
        <v>106</v>
      </c>
      <c r="C37" s="35">
        <v>55450</v>
      </c>
      <c r="D37" s="35">
        <v>700</v>
      </c>
      <c r="E37" s="35">
        <v>56150</v>
      </c>
    </row>
    <row r="38" spans="1:5" ht="26.25" x14ac:dyDescent="0.25">
      <c r="A38" s="18" t="s">
        <v>56</v>
      </c>
      <c r="B38" s="18" t="s">
        <v>107</v>
      </c>
      <c r="C38" s="36">
        <v>17500</v>
      </c>
      <c r="D38" s="36">
        <v>0</v>
      </c>
      <c r="E38" s="36">
        <v>17500</v>
      </c>
    </row>
    <row r="39" spans="1:5" ht="39" x14ac:dyDescent="0.25">
      <c r="A39" s="6" t="s">
        <v>57</v>
      </c>
      <c r="B39" s="6" t="s">
        <v>108</v>
      </c>
      <c r="C39" s="37">
        <v>17500</v>
      </c>
      <c r="D39" s="37">
        <v>0</v>
      </c>
      <c r="E39" s="37">
        <v>17500</v>
      </c>
    </row>
    <row r="40" spans="1:5" x14ac:dyDescent="0.25">
      <c r="A40" s="18" t="s">
        <v>58</v>
      </c>
      <c r="B40" s="18" t="s">
        <v>109</v>
      </c>
      <c r="C40" s="36">
        <v>37950</v>
      </c>
      <c r="D40" s="36">
        <v>700</v>
      </c>
      <c r="E40" s="36">
        <v>38650</v>
      </c>
    </row>
    <row r="41" spans="1:5" x14ac:dyDescent="0.25">
      <c r="A41" s="6" t="s">
        <v>59</v>
      </c>
      <c r="B41" s="6" t="s">
        <v>110</v>
      </c>
      <c r="C41" s="37">
        <v>37950</v>
      </c>
      <c r="D41" s="37">
        <v>700</v>
      </c>
      <c r="E41" s="37">
        <v>38650</v>
      </c>
    </row>
    <row r="42" spans="1:5" ht="39" x14ac:dyDescent="0.25">
      <c r="A42" s="18" t="s">
        <v>60</v>
      </c>
      <c r="B42" s="18" t="s">
        <v>111</v>
      </c>
      <c r="C42" s="35">
        <v>1594574</v>
      </c>
      <c r="D42" s="35">
        <v>40677</v>
      </c>
      <c r="E42" s="35">
        <v>1635251</v>
      </c>
    </row>
    <row r="43" spans="1:5" x14ac:dyDescent="0.25">
      <c r="A43" s="18" t="s">
        <v>61</v>
      </c>
      <c r="B43" s="18" t="s">
        <v>112</v>
      </c>
      <c r="C43" s="36">
        <v>131135</v>
      </c>
      <c r="D43" s="36">
        <v>-18163</v>
      </c>
      <c r="E43" s="36">
        <v>112972</v>
      </c>
    </row>
    <row r="44" spans="1:5" x14ac:dyDescent="0.25">
      <c r="A44" s="18" t="s">
        <v>62</v>
      </c>
      <c r="B44" s="18" t="s">
        <v>113</v>
      </c>
      <c r="C44" s="36">
        <v>1414039</v>
      </c>
      <c r="D44" s="36">
        <v>58840</v>
      </c>
      <c r="E44" s="36">
        <v>1472879</v>
      </c>
    </row>
    <row r="45" spans="1:5" x14ac:dyDescent="0.25">
      <c r="A45" s="6" t="s">
        <v>63</v>
      </c>
      <c r="B45" s="6" t="s">
        <v>114</v>
      </c>
      <c r="C45" s="37">
        <v>880563</v>
      </c>
      <c r="D45" s="37">
        <v>58840</v>
      </c>
      <c r="E45" s="37">
        <v>939403</v>
      </c>
    </row>
    <row r="46" spans="1:5" x14ac:dyDescent="0.25">
      <c r="A46" s="6" t="s">
        <v>64</v>
      </c>
      <c r="B46" s="6" t="s">
        <v>115</v>
      </c>
      <c r="C46" s="37">
        <v>533476</v>
      </c>
      <c r="D46" s="37">
        <v>0</v>
      </c>
      <c r="E46" s="37">
        <v>533476</v>
      </c>
    </row>
    <row r="47" spans="1:5" ht="26.25" x14ac:dyDescent="0.25">
      <c r="A47" s="18" t="s">
        <v>281</v>
      </c>
      <c r="B47" s="18" t="s">
        <v>282</v>
      </c>
      <c r="C47" s="36">
        <v>49400</v>
      </c>
      <c r="D47" s="36">
        <v>0</v>
      </c>
      <c r="E47" s="36">
        <v>49400</v>
      </c>
    </row>
    <row r="48" spans="1:5" ht="24.75" x14ac:dyDescent="0.25">
      <c r="A48" s="20" t="s">
        <v>292</v>
      </c>
      <c r="B48" s="20" t="s">
        <v>291</v>
      </c>
      <c r="C48" s="35">
        <v>66359</v>
      </c>
      <c r="D48" s="35">
        <v>9900</v>
      </c>
      <c r="E48" s="35">
        <v>76259</v>
      </c>
    </row>
    <row r="49" spans="1:5" ht="33" x14ac:dyDescent="0.25">
      <c r="A49" s="21" t="s">
        <v>294</v>
      </c>
      <c r="B49" s="21" t="s">
        <v>293</v>
      </c>
      <c r="C49" s="36">
        <v>66359</v>
      </c>
      <c r="D49" s="36">
        <v>9900</v>
      </c>
      <c r="E49" s="36">
        <v>76259</v>
      </c>
    </row>
    <row r="50" spans="1:5" x14ac:dyDescent="0.25">
      <c r="A50" s="18" t="s">
        <v>65</v>
      </c>
      <c r="B50" s="18" t="s">
        <v>116</v>
      </c>
      <c r="C50" s="35">
        <v>24655790</v>
      </c>
      <c r="D50" s="38">
        <v>148863</v>
      </c>
      <c r="E50" s="38">
        <v>24804653</v>
      </c>
    </row>
    <row r="51" spans="1:5" x14ac:dyDescent="0.25">
      <c r="A51" s="18" t="s">
        <v>66</v>
      </c>
      <c r="B51" s="18" t="s">
        <v>117</v>
      </c>
      <c r="C51" s="36">
        <v>24655790</v>
      </c>
      <c r="D51" s="39">
        <v>148863</v>
      </c>
      <c r="E51" s="39">
        <v>24804653</v>
      </c>
    </row>
    <row r="52" spans="1:5" ht="26.25" x14ac:dyDescent="0.25">
      <c r="A52" s="6" t="s">
        <v>67</v>
      </c>
      <c r="B52" s="6" t="s">
        <v>118</v>
      </c>
      <c r="C52" s="37">
        <v>12522244</v>
      </c>
      <c r="D52" s="40">
        <v>53974</v>
      </c>
      <c r="E52" s="40">
        <v>12576218</v>
      </c>
    </row>
    <row r="53" spans="1:5" ht="51.75" x14ac:dyDescent="0.25">
      <c r="A53" s="6" t="s">
        <v>68</v>
      </c>
      <c r="B53" s="6" t="s">
        <v>119</v>
      </c>
      <c r="C53" s="37">
        <v>1084294</v>
      </c>
      <c r="D53" s="37">
        <v>94889</v>
      </c>
      <c r="E53" s="37">
        <v>1179183</v>
      </c>
    </row>
    <row r="54" spans="1:5" ht="26.25" x14ac:dyDescent="0.25">
      <c r="A54" s="6" t="s">
        <v>69</v>
      </c>
      <c r="B54" s="6" t="s">
        <v>120</v>
      </c>
      <c r="C54" s="37">
        <v>11049252</v>
      </c>
      <c r="D54" s="37">
        <v>0</v>
      </c>
      <c r="E54" s="37">
        <v>11049252</v>
      </c>
    </row>
    <row r="55" spans="1:5" x14ac:dyDescent="0.25">
      <c r="A55" s="18" t="s">
        <v>70</v>
      </c>
      <c r="B55" s="18" t="s">
        <v>121</v>
      </c>
      <c r="C55" s="35">
        <v>810000</v>
      </c>
      <c r="D55" s="35">
        <v>0</v>
      </c>
      <c r="E55" s="35">
        <v>810000</v>
      </c>
    </row>
    <row r="56" spans="1:5" x14ac:dyDescent="0.25">
      <c r="A56" s="18" t="s">
        <v>71</v>
      </c>
      <c r="B56" s="18" t="s">
        <v>122</v>
      </c>
      <c r="C56" s="36">
        <v>810000</v>
      </c>
      <c r="D56" s="36">
        <v>0</v>
      </c>
      <c r="E56" s="36">
        <v>810000</v>
      </c>
    </row>
    <row r="57" spans="1:5" x14ac:dyDescent="0.25">
      <c r="A57" s="18" t="s">
        <v>72</v>
      </c>
      <c r="B57" s="18" t="s">
        <v>123</v>
      </c>
      <c r="C57" s="35">
        <v>2957997</v>
      </c>
      <c r="D57" s="35">
        <v>53546</v>
      </c>
      <c r="E57" s="35">
        <v>3011543</v>
      </c>
    </row>
    <row r="58" spans="1:5" x14ac:dyDescent="0.25">
      <c r="A58" s="18" t="s">
        <v>73</v>
      </c>
      <c r="B58" s="18" t="s">
        <v>124</v>
      </c>
      <c r="C58" s="36">
        <v>30400</v>
      </c>
      <c r="D58" s="36">
        <v>0</v>
      </c>
      <c r="E58" s="36">
        <v>30400</v>
      </c>
    </row>
    <row r="59" spans="1:5" ht="64.5" x14ac:dyDescent="0.25">
      <c r="A59" s="6" t="s">
        <v>74</v>
      </c>
      <c r="B59" s="6" t="s">
        <v>125</v>
      </c>
      <c r="C59" s="37">
        <v>30400</v>
      </c>
      <c r="D59" s="37">
        <v>0</v>
      </c>
      <c r="E59" s="37">
        <v>30400</v>
      </c>
    </row>
    <row r="60" spans="1:5" ht="26.25" x14ac:dyDescent="0.25">
      <c r="A60" s="18" t="s">
        <v>75</v>
      </c>
      <c r="B60" s="18" t="s">
        <v>126</v>
      </c>
      <c r="C60" s="36">
        <v>2882198</v>
      </c>
      <c r="D60" s="36">
        <v>47584</v>
      </c>
      <c r="E60" s="36">
        <v>2929782</v>
      </c>
    </row>
    <row r="61" spans="1:5" x14ac:dyDescent="0.25">
      <c r="A61" s="6" t="s">
        <v>76</v>
      </c>
      <c r="B61" s="6" t="s">
        <v>127</v>
      </c>
      <c r="C61" s="37">
        <v>232986</v>
      </c>
      <c r="D61" s="37">
        <v>11770</v>
      </c>
      <c r="E61" s="37">
        <v>244756</v>
      </c>
    </row>
    <row r="62" spans="1:5" x14ac:dyDescent="0.25">
      <c r="A62" s="6" t="s">
        <v>77</v>
      </c>
      <c r="B62" s="6" t="s">
        <v>128</v>
      </c>
      <c r="C62" s="37">
        <v>594543</v>
      </c>
      <c r="D62" s="37">
        <v>0</v>
      </c>
      <c r="E62" s="37">
        <v>594543</v>
      </c>
    </row>
    <row r="63" spans="1:5" ht="26.25" x14ac:dyDescent="0.25">
      <c r="A63" s="6" t="s">
        <v>78</v>
      </c>
      <c r="B63" s="6" t="s">
        <v>129</v>
      </c>
      <c r="C63" s="37">
        <v>2054669</v>
      </c>
      <c r="D63" s="37">
        <v>35814</v>
      </c>
      <c r="E63" s="37">
        <v>2090483</v>
      </c>
    </row>
    <row r="64" spans="1:5" ht="39" x14ac:dyDescent="0.25">
      <c r="A64" s="18" t="s">
        <v>79</v>
      </c>
      <c r="B64" s="18" t="s">
        <v>130</v>
      </c>
      <c r="C64" s="36">
        <v>45399</v>
      </c>
      <c r="D64" s="36">
        <v>5962</v>
      </c>
      <c r="E64" s="36">
        <v>51361</v>
      </c>
    </row>
    <row r="65" spans="1:5" x14ac:dyDescent="0.25">
      <c r="A65" s="6" t="s">
        <v>80</v>
      </c>
      <c r="B65" s="6" t="s">
        <v>131</v>
      </c>
      <c r="C65" s="37">
        <v>45399</v>
      </c>
      <c r="D65" s="37">
        <v>5962</v>
      </c>
      <c r="E65" s="37">
        <v>51361</v>
      </c>
    </row>
    <row r="66" spans="1:5" x14ac:dyDescent="0.25">
      <c r="A66" s="46"/>
      <c r="B66" s="47"/>
      <c r="C66" s="48"/>
      <c r="D66" s="22"/>
      <c r="E66" s="23"/>
    </row>
    <row r="67" spans="1:5" x14ac:dyDescent="0.25">
      <c r="A67" s="2" t="s">
        <v>6</v>
      </c>
      <c r="B67" s="2" t="s">
        <v>7</v>
      </c>
      <c r="C67" s="3">
        <f>C68</f>
        <v>58548258</v>
      </c>
      <c r="D67" s="3">
        <f t="shared" ref="D67:E67" si="1">D68</f>
        <v>252758</v>
      </c>
      <c r="E67" s="3">
        <f t="shared" si="1"/>
        <v>58801016</v>
      </c>
    </row>
    <row r="68" spans="1:5" x14ac:dyDescent="0.25">
      <c r="A68" s="2" t="s">
        <v>8</v>
      </c>
      <c r="B68" s="4" t="s">
        <v>9</v>
      </c>
      <c r="C68" s="3">
        <f>C69+C70+C71+C72+C73+C74+C75+C76+C77+C78</f>
        <v>58548258</v>
      </c>
      <c r="D68" s="3">
        <f t="shared" ref="D68:E68" si="2">D69+D70+D71+D72+D73+D74+D75+D76+D77+D78</f>
        <v>252758</v>
      </c>
      <c r="E68" s="3">
        <f t="shared" si="2"/>
        <v>58801016</v>
      </c>
    </row>
    <row r="69" spans="1:5" x14ac:dyDescent="0.25">
      <c r="A69" s="5" t="s">
        <v>10</v>
      </c>
      <c r="B69" s="5" t="s">
        <v>11</v>
      </c>
      <c r="C69" s="36">
        <v>7487252</v>
      </c>
      <c r="D69" s="36">
        <v>15263</v>
      </c>
      <c r="E69" s="36">
        <v>7502515</v>
      </c>
    </row>
    <row r="70" spans="1:5" x14ac:dyDescent="0.25">
      <c r="A70" s="5" t="s">
        <v>12</v>
      </c>
      <c r="B70" s="5" t="s">
        <v>13</v>
      </c>
      <c r="C70" s="36">
        <v>2000</v>
      </c>
      <c r="D70" s="36">
        <v>0</v>
      </c>
      <c r="E70" s="36">
        <v>2000</v>
      </c>
    </row>
    <row r="71" spans="1:5" x14ac:dyDescent="0.25">
      <c r="A71" s="5" t="s">
        <v>284</v>
      </c>
      <c r="B71" s="6" t="s">
        <v>285</v>
      </c>
      <c r="C71" s="36">
        <v>372923</v>
      </c>
      <c r="D71" s="36">
        <v>-2480</v>
      </c>
      <c r="E71" s="36">
        <v>370443</v>
      </c>
    </row>
    <row r="72" spans="1:5" x14ac:dyDescent="0.25">
      <c r="A72" s="5" t="s">
        <v>14</v>
      </c>
      <c r="B72" s="5" t="s">
        <v>15</v>
      </c>
      <c r="C72" s="36">
        <v>5573404</v>
      </c>
      <c r="D72" s="36">
        <v>110877</v>
      </c>
      <c r="E72" s="36">
        <v>5684281</v>
      </c>
    </row>
    <row r="73" spans="1:5" x14ac:dyDescent="0.25">
      <c r="A73" s="5" t="s">
        <v>16</v>
      </c>
      <c r="B73" s="5" t="s">
        <v>17</v>
      </c>
      <c r="C73" s="36">
        <v>655243</v>
      </c>
      <c r="D73" s="36">
        <v>-12850</v>
      </c>
      <c r="E73" s="36">
        <v>642393</v>
      </c>
    </row>
    <row r="74" spans="1:5" x14ac:dyDescent="0.25">
      <c r="A74" s="5" t="s">
        <v>18</v>
      </c>
      <c r="B74" s="5" t="s">
        <v>19</v>
      </c>
      <c r="C74" s="36">
        <v>6472103</v>
      </c>
      <c r="D74" s="36">
        <v>4272</v>
      </c>
      <c r="E74" s="36">
        <v>6476375</v>
      </c>
    </row>
    <row r="75" spans="1:5" x14ac:dyDescent="0.25">
      <c r="A75" s="5" t="s">
        <v>20</v>
      </c>
      <c r="B75" s="5" t="s">
        <v>21</v>
      </c>
      <c r="C75" s="36">
        <v>1426129</v>
      </c>
      <c r="D75" s="36">
        <v>12738</v>
      </c>
      <c r="E75" s="36">
        <v>1438867</v>
      </c>
    </row>
    <row r="76" spans="1:5" x14ac:dyDescent="0.25">
      <c r="A76" s="5" t="s">
        <v>22</v>
      </c>
      <c r="B76" s="5" t="s">
        <v>23</v>
      </c>
      <c r="C76" s="36">
        <v>4382517</v>
      </c>
      <c r="D76" s="39">
        <v>48830</v>
      </c>
      <c r="E76" s="39">
        <v>4431347</v>
      </c>
    </row>
    <row r="77" spans="1:5" x14ac:dyDescent="0.25">
      <c r="A77" s="5" t="s">
        <v>24</v>
      </c>
      <c r="B77" s="5" t="s">
        <v>25</v>
      </c>
      <c r="C77" s="36">
        <v>23680328</v>
      </c>
      <c r="D77" s="36">
        <v>83709</v>
      </c>
      <c r="E77" s="36">
        <v>23764037</v>
      </c>
    </row>
    <row r="78" spans="1:5" x14ac:dyDescent="0.25">
      <c r="A78" s="5" t="s">
        <v>26</v>
      </c>
      <c r="B78" s="5" t="s">
        <v>27</v>
      </c>
      <c r="C78" s="36">
        <v>8496359</v>
      </c>
      <c r="D78" s="36">
        <v>-7601</v>
      </c>
      <c r="E78" s="36">
        <v>8488758</v>
      </c>
    </row>
    <row r="79" spans="1:5" x14ac:dyDescent="0.25">
      <c r="A79" s="49"/>
      <c r="B79" s="49"/>
      <c r="C79" s="49"/>
      <c r="D79" s="24"/>
      <c r="E79" s="23"/>
    </row>
    <row r="80" spans="1:5" x14ac:dyDescent="0.25">
      <c r="A80" s="2" t="s">
        <v>132</v>
      </c>
      <c r="B80" s="4" t="s">
        <v>133</v>
      </c>
      <c r="C80" s="3">
        <f>C82+C87+C91+C94+C104+C112+C113+C117+C121+C124+C128+C136+C144+C149+C153</f>
        <v>58548258</v>
      </c>
      <c r="D80" s="3">
        <f t="shared" ref="D80:E80" si="3">D82+D87+D91+D94+D104+D112+D113+D117+D121+D124+D128+D136+D144+D149+D153</f>
        <v>252758</v>
      </c>
      <c r="E80" s="3">
        <f t="shared" si="3"/>
        <v>58801016</v>
      </c>
    </row>
    <row r="81" spans="1:5" x14ac:dyDescent="0.25">
      <c r="A81" s="18" t="s">
        <v>134</v>
      </c>
      <c r="B81" s="18" t="s">
        <v>204</v>
      </c>
      <c r="C81" s="35">
        <v>28976764</v>
      </c>
      <c r="D81" s="35">
        <v>63430</v>
      </c>
      <c r="E81" s="35">
        <v>29040194</v>
      </c>
    </row>
    <row r="82" spans="1:5" x14ac:dyDescent="0.25">
      <c r="A82" s="18" t="s">
        <v>135</v>
      </c>
      <c r="B82" s="18" t="s">
        <v>205</v>
      </c>
      <c r="C82" s="36">
        <v>22661897</v>
      </c>
      <c r="D82" s="36">
        <v>50153</v>
      </c>
      <c r="E82" s="36">
        <v>22712050</v>
      </c>
    </row>
    <row r="83" spans="1:5" x14ac:dyDescent="0.25">
      <c r="A83" s="6" t="s">
        <v>136</v>
      </c>
      <c r="B83" s="6" t="s">
        <v>206</v>
      </c>
      <c r="C83" s="37">
        <v>20733368</v>
      </c>
      <c r="D83" s="37">
        <v>-2781</v>
      </c>
      <c r="E83" s="37">
        <v>20730587</v>
      </c>
    </row>
    <row r="84" spans="1:5" x14ac:dyDescent="0.25">
      <c r="A84" s="6" t="s">
        <v>137</v>
      </c>
      <c r="B84" s="6" t="s">
        <v>207</v>
      </c>
      <c r="C84" s="37">
        <v>1010280</v>
      </c>
      <c r="D84" s="37">
        <v>25127</v>
      </c>
      <c r="E84" s="37">
        <v>1035407</v>
      </c>
    </row>
    <row r="85" spans="1:5" ht="26.25" x14ac:dyDescent="0.25">
      <c r="A85" s="6" t="s">
        <v>138</v>
      </c>
      <c r="B85" s="6" t="s">
        <v>208</v>
      </c>
      <c r="C85" s="37">
        <v>918099</v>
      </c>
      <c r="D85" s="37">
        <v>27807</v>
      </c>
      <c r="E85" s="37">
        <v>945906</v>
      </c>
    </row>
    <row r="86" spans="1:5" x14ac:dyDescent="0.25">
      <c r="A86" s="6">
        <v>1170</v>
      </c>
      <c r="B86" s="19" t="s">
        <v>301</v>
      </c>
      <c r="C86" s="37">
        <v>150</v>
      </c>
      <c r="D86" s="37">
        <v>0</v>
      </c>
      <c r="E86" s="37">
        <v>150</v>
      </c>
    </row>
    <row r="87" spans="1:5" ht="26.25" x14ac:dyDescent="0.25">
      <c r="A87" s="18" t="s">
        <v>139</v>
      </c>
      <c r="B87" s="18" t="s">
        <v>209</v>
      </c>
      <c r="C87" s="36">
        <v>6314867</v>
      </c>
      <c r="D87" s="36">
        <v>13277</v>
      </c>
      <c r="E87" s="36">
        <v>6328144</v>
      </c>
    </row>
    <row r="88" spans="1:5" ht="26.25" x14ac:dyDescent="0.25">
      <c r="A88" s="6" t="s">
        <v>140</v>
      </c>
      <c r="B88" s="6" t="s">
        <v>210</v>
      </c>
      <c r="C88" s="37">
        <v>5499845</v>
      </c>
      <c r="D88" s="37">
        <v>8361</v>
      </c>
      <c r="E88" s="37">
        <v>5508206</v>
      </c>
    </row>
    <row r="89" spans="1:5" ht="26.25" x14ac:dyDescent="0.25">
      <c r="A89" s="6" t="s">
        <v>141</v>
      </c>
      <c r="B89" s="6" t="s">
        <v>211</v>
      </c>
      <c r="C89" s="37">
        <v>815022</v>
      </c>
      <c r="D89" s="37">
        <v>4916</v>
      </c>
      <c r="E89" s="37">
        <v>819938</v>
      </c>
    </row>
    <row r="90" spans="1:5" x14ac:dyDescent="0.25">
      <c r="A90" s="18" t="s">
        <v>142</v>
      </c>
      <c r="B90" s="18" t="s">
        <v>212</v>
      </c>
      <c r="C90" s="35">
        <v>15857248</v>
      </c>
      <c r="D90" s="38">
        <v>-53082</v>
      </c>
      <c r="E90" s="38">
        <v>15804166</v>
      </c>
    </row>
    <row r="91" spans="1:5" ht="26.25" x14ac:dyDescent="0.25">
      <c r="A91" s="18" t="s">
        <v>143</v>
      </c>
      <c r="B91" s="18" t="s">
        <v>213</v>
      </c>
      <c r="C91" s="36">
        <v>72546</v>
      </c>
      <c r="D91" s="36">
        <v>51573</v>
      </c>
      <c r="E91" s="36">
        <v>124119</v>
      </c>
    </row>
    <row r="92" spans="1:5" ht="26.25" x14ac:dyDescent="0.25">
      <c r="A92" s="6" t="s">
        <v>144</v>
      </c>
      <c r="B92" s="6" t="s">
        <v>214</v>
      </c>
      <c r="C92" s="37">
        <v>50200</v>
      </c>
      <c r="D92" s="37">
        <v>275</v>
      </c>
      <c r="E92" s="37">
        <v>50475</v>
      </c>
    </row>
    <row r="93" spans="1:5" ht="26.25" x14ac:dyDescent="0.25">
      <c r="A93" s="6" t="s">
        <v>145</v>
      </c>
      <c r="B93" s="6" t="s">
        <v>215</v>
      </c>
      <c r="C93" s="37">
        <v>22346</v>
      </c>
      <c r="D93" s="37">
        <v>51298</v>
      </c>
      <c r="E93" s="37">
        <v>73644</v>
      </c>
    </row>
    <row r="94" spans="1:5" x14ac:dyDescent="0.25">
      <c r="A94" s="18" t="s">
        <v>146</v>
      </c>
      <c r="B94" s="18" t="s">
        <v>216</v>
      </c>
      <c r="C94" s="36">
        <v>9917964</v>
      </c>
      <c r="D94" s="36">
        <v>-217002</v>
      </c>
      <c r="E94" s="36">
        <v>9700962</v>
      </c>
    </row>
    <row r="95" spans="1:5" x14ac:dyDescent="0.25">
      <c r="A95" s="6" t="s">
        <v>147</v>
      </c>
      <c r="B95" s="6" t="s">
        <v>217</v>
      </c>
      <c r="C95" s="37">
        <v>138565</v>
      </c>
      <c r="D95" s="37">
        <v>0</v>
      </c>
      <c r="E95" s="37">
        <v>138565</v>
      </c>
    </row>
    <row r="96" spans="1:5" x14ac:dyDescent="0.25">
      <c r="A96" s="6" t="s">
        <v>148</v>
      </c>
      <c r="B96" s="6" t="s">
        <v>218</v>
      </c>
      <c r="C96" s="37">
        <v>2596043</v>
      </c>
      <c r="D96" s="37">
        <v>20255</v>
      </c>
      <c r="E96" s="37">
        <v>2616298</v>
      </c>
    </row>
    <row r="97" spans="1:5" ht="26.25" x14ac:dyDescent="0.25">
      <c r="A97" s="6" t="s">
        <v>149</v>
      </c>
      <c r="B97" s="6" t="s">
        <v>219</v>
      </c>
      <c r="C97" s="37">
        <v>3394259</v>
      </c>
      <c r="D97" s="37">
        <v>-313395</v>
      </c>
      <c r="E97" s="37">
        <v>3080864</v>
      </c>
    </row>
    <row r="98" spans="1:5" ht="26.25" x14ac:dyDescent="0.25">
      <c r="A98" s="6" t="s">
        <v>150</v>
      </c>
      <c r="B98" s="6" t="s">
        <v>220</v>
      </c>
      <c r="C98" s="37">
        <v>3162096</v>
      </c>
      <c r="D98" s="37">
        <v>71285</v>
      </c>
      <c r="E98" s="37">
        <v>3233381</v>
      </c>
    </row>
    <row r="99" spans="1:5" x14ac:dyDescent="0.25">
      <c r="A99" s="6" t="s">
        <v>151</v>
      </c>
      <c r="B99" s="6" t="s">
        <v>221</v>
      </c>
      <c r="C99" s="37">
        <v>221299</v>
      </c>
      <c r="D99" s="37">
        <v>953</v>
      </c>
      <c r="E99" s="37">
        <v>222252</v>
      </c>
    </row>
    <row r="100" spans="1:5" x14ac:dyDescent="0.25">
      <c r="A100" s="6" t="s">
        <v>152</v>
      </c>
      <c r="B100" s="6" t="s">
        <v>222</v>
      </c>
      <c r="C100" s="37">
        <v>326630</v>
      </c>
      <c r="D100" s="37">
        <v>4100</v>
      </c>
      <c r="E100" s="37">
        <v>330730</v>
      </c>
    </row>
    <row r="101" spans="1:5" x14ac:dyDescent="0.25">
      <c r="A101" s="6" t="s">
        <v>153</v>
      </c>
      <c r="B101" s="6" t="s">
        <v>223</v>
      </c>
      <c r="C101" s="37">
        <v>55673</v>
      </c>
      <c r="D101" s="37">
        <v>-200</v>
      </c>
      <c r="E101" s="37">
        <v>55473</v>
      </c>
    </row>
    <row r="102" spans="1:5" ht="26.25" x14ac:dyDescent="0.25">
      <c r="A102" s="6" t="s">
        <v>154</v>
      </c>
      <c r="B102" s="6" t="s">
        <v>224</v>
      </c>
      <c r="C102" s="37">
        <v>5626</v>
      </c>
      <c r="D102" s="37">
        <v>0</v>
      </c>
      <c r="E102" s="37">
        <v>5626</v>
      </c>
    </row>
    <row r="103" spans="1:5" ht="26.25" x14ac:dyDescent="0.25">
      <c r="A103" s="6" t="s">
        <v>155</v>
      </c>
      <c r="B103" s="6" t="s">
        <v>225</v>
      </c>
      <c r="C103" s="37">
        <v>17773</v>
      </c>
      <c r="D103" s="37">
        <v>0</v>
      </c>
      <c r="E103" s="37">
        <v>17773</v>
      </c>
    </row>
    <row r="104" spans="1:5" ht="26.25" x14ac:dyDescent="0.25">
      <c r="A104" s="18" t="s">
        <v>156</v>
      </c>
      <c r="B104" s="18" t="s">
        <v>226</v>
      </c>
      <c r="C104" s="36">
        <v>5201570</v>
      </c>
      <c r="D104" s="39">
        <v>102610</v>
      </c>
      <c r="E104" s="39">
        <v>5304180</v>
      </c>
    </row>
    <row r="105" spans="1:5" x14ac:dyDescent="0.25">
      <c r="A105" s="6" t="s">
        <v>157</v>
      </c>
      <c r="B105" s="6" t="s">
        <v>227</v>
      </c>
      <c r="C105" s="37">
        <v>853831</v>
      </c>
      <c r="D105" s="40">
        <v>57244</v>
      </c>
      <c r="E105" s="40">
        <v>911075</v>
      </c>
    </row>
    <row r="106" spans="1:5" x14ac:dyDescent="0.25">
      <c r="A106" s="6" t="s">
        <v>158</v>
      </c>
      <c r="B106" s="6" t="s">
        <v>228</v>
      </c>
      <c r="C106" s="37">
        <v>1767619</v>
      </c>
      <c r="D106" s="40">
        <v>13933</v>
      </c>
      <c r="E106" s="40">
        <v>1781552</v>
      </c>
    </row>
    <row r="107" spans="1:5" ht="39" x14ac:dyDescent="0.25">
      <c r="A107" s="6" t="s">
        <v>159</v>
      </c>
      <c r="B107" s="6" t="s">
        <v>229</v>
      </c>
      <c r="C107" s="37">
        <v>86307</v>
      </c>
      <c r="D107" s="40">
        <v>5184</v>
      </c>
      <c r="E107" s="40">
        <v>91491</v>
      </c>
    </row>
    <row r="108" spans="1:5" x14ac:dyDescent="0.25">
      <c r="A108" s="6" t="s">
        <v>160</v>
      </c>
      <c r="B108" s="6" t="s">
        <v>230</v>
      </c>
      <c r="C108" s="37">
        <v>1104270</v>
      </c>
      <c r="D108" s="40">
        <v>31655</v>
      </c>
      <c r="E108" s="40">
        <v>1135925</v>
      </c>
    </row>
    <row r="109" spans="1:5" ht="26.25" x14ac:dyDescent="0.25">
      <c r="A109" s="6" t="s">
        <v>161</v>
      </c>
      <c r="B109" s="6" t="s">
        <v>231</v>
      </c>
      <c r="C109" s="37">
        <v>1135276</v>
      </c>
      <c r="D109" s="40">
        <v>-14675</v>
      </c>
      <c r="E109" s="40">
        <v>1120601</v>
      </c>
    </row>
    <row r="110" spans="1:5" x14ac:dyDescent="0.25">
      <c r="A110" s="6" t="s">
        <v>162</v>
      </c>
      <c r="B110" s="6" t="s">
        <v>232</v>
      </c>
      <c r="C110" s="37">
        <v>120713</v>
      </c>
      <c r="D110" s="40">
        <v>2650</v>
      </c>
      <c r="E110" s="40">
        <v>123363</v>
      </c>
    </row>
    <row r="111" spans="1:5" x14ac:dyDescent="0.25">
      <c r="A111" s="6" t="s">
        <v>163</v>
      </c>
      <c r="B111" s="6" t="s">
        <v>233</v>
      </c>
      <c r="C111" s="37">
        <v>133554</v>
      </c>
      <c r="D111" s="40">
        <v>6619</v>
      </c>
      <c r="E111" s="40">
        <v>140173</v>
      </c>
    </row>
    <row r="112" spans="1:5" x14ac:dyDescent="0.25">
      <c r="A112" s="18" t="s">
        <v>164</v>
      </c>
      <c r="B112" s="18" t="s">
        <v>234</v>
      </c>
      <c r="C112" s="36">
        <v>35822</v>
      </c>
      <c r="D112" s="36">
        <v>0</v>
      </c>
      <c r="E112" s="36">
        <v>35822</v>
      </c>
    </row>
    <row r="113" spans="1:5" ht="26.25" x14ac:dyDescent="0.25">
      <c r="A113" s="18" t="s">
        <v>165</v>
      </c>
      <c r="B113" s="18" t="s">
        <v>235</v>
      </c>
      <c r="C113" s="36">
        <v>629346</v>
      </c>
      <c r="D113" s="36">
        <v>9737</v>
      </c>
      <c r="E113" s="36">
        <v>639083</v>
      </c>
    </row>
    <row r="114" spans="1:5" x14ac:dyDescent="0.25">
      <c r="A114" s="6" t="s">
        <v>166</v>
      </c>
      <c r="B114" s="6" t="s">
        <v>236</v>
      </c>
      <c r="C114" s="37">
        <v>609715</v>
      </c>
      <c r="D114" s="37">
        <v>9669</v>
      </c>
      <c r="E114" s="37">
        <v>619384</v>
      </c>
    </row>
    <row r="115" spans="1:5" x14ac:dyDescent="0.25">
      <c r="A115" s="6" t="s">
        <v>167</v>
      </c>
      <c r="B115" s="6" t="s">
        <v>237</v>
      </c>
      <c r="C115" s="37">
        <v>19631</v>
      </c>
      <c r="D115" s="37">
        <v>68</v>
      </c>
      <c r="E115" s="37">
        <v>19699</v>
      </c>
    </row>
    <row r="116" spans="1:5" x14ac:dyDescent="0.25">
      <c r="A116" s="18" t="s">
        <v>168</v>
      </c>
      <c r="B116" s="18" t="s">
        <v>238</v>
      </c>
      <c r="C116" s="35">
        <v>225938</v>
      </c>
      <c r="D116" s="35">
        <v>0</v>
      </c>
      <c r="E116" s="35">
        <v>225938</v>
      </c>
    </row>
    <row r="117" spans="1:5" ht="26.25" x14ac:dyDescent="0.25">
      <c r="A117" s="18" t="s">
        <v>169</v>
      </c>
      <c r="B117" s="18" t="s">
        <v>239</v>
      </c>
      <c r="C117" s="36">
        <v>225938</v>
      </c>
      <c r="D117" s="36">
        <v>0</v>
      </c>
      <c r="E117" s="36">
        <v>225938</v>
      </c>
    </row>
    <row r="118" spans="1:5" ht="26.25" x14ac:dyDescent="0.25">
      <c r="A118" s="6" t="s">
        <v>170</v>
      </c>
      <c r="B118" s="6" t="s">
        <v>240</v>
      </c>
      <c r="C118" s="37">
        <v>224438</v>
      </c>
      <c r="D118" s="37">
        <v>0</v>
      </c>
      <c r="E118" s="37">
        <v>224438</v>
      </c>
    </row>
    <row r="119" spans="1:5" ht="51.75" x14ac:dyDescent="0.25">
      <c r="A119" s="6" t="s">
        <v>171</v>
      </c>
      <c r="B119" s="6" t="s">
        <v>241</v>
      </c>
      <c r="C119" s="37">
        <v>1500</v>
      </c>
      <c r="D119" s="37">
        <v>0</v>
      </c>
      <c r="E119" s="37">
        <v>1500</v>
      </c>
    </row>
    <row r="120" spans="1:5" x14ac:dyDescent="0.25">
      <c r="A120" s="18" t="s">
        <v>172</v>
      </c>
      <c r="B120" s="18" t="s">
        <v>242</v>
      </c>
      <c r="C120" s="35">
        <v>641612</v>
      </c>
      <c r="D120" s="35">
        <v>0</v>
      </c>
      <c r="E120" s="35">
        <v>641612</v>
      </c>
    </row>
    <row r="121" spans="1:5" x14ac:dyDescent="0.25">
      <c r="A121" s="18" t="s">
        <v>173</v>
      </c>
      <c r="B121" s="18" t="s">
        <v>243</v>
      </c>
      <c r="C121" s="36">
        <v>641612</v>
      </c>
      <c r="D121" s="36">
        <v>0</v>
      </c>
      <c r="E121" s="36">
        <v>641612</v>
      </c>
    </row>
    <row r="122" spans="1:5" x14ac:dyDescent="0.25">
      <c r="A122" s="6" t="s">
        <v>174</v>
      </c>
      <c r="B122" s="6" t="s">
        <v>244</v>
      </c>
      <c r="C122" s="37">
        <v>641612</v>
      </c>
      <c r="D122" s="37">
        <v>0</v>
      </c>
      <c r="E122" s="37">
        <v>641612</v>
      </c>
    </row>
    <row r="123" spans="1:5" x14ac:dyDescent="0.25">
      <c r="A123" s="18" t="s">
        <v>175</v>
      </c>
      <c r="B123" s="18" t="s">
        <v>245</v>
      </c>
      <c r="C123" s="35">
        <v>7850245</v>
      </c>
      <c r="D123" s="35">
        <v>161961</v>
      </c>
      <c r="E123" s="35">
        <v>8012206</v>
      </c>
    </row>
    <row r="124" spans="1:5" x14ac:dyDescent="0.25">
      <c r="A124" s="18" t="s">
        <v>176</v>
      </c>
      <c r="B124" s="18" t="s">
        <v>246</v>
      </c>
      <c r="C124" s="36">
        <v>297876</v>
      </c>
      <c r="D124" s="36">
        <v>-98067</v>
      </c>
      <c r="E124" s="36">
        <v>199809</v>
      </c>
    </row>
    <row r="125" spans="1:5" x14ac:dyDescent="0.25">
      <c r="A125" s="6" t="s">
        <v>177</v>
      </c>
      <c r="B125" s="6" t="s">
        <v>247</v>
      </c>
      <c r="C125" s="37">
        <v>289208</v>
      </c>
      <c r="D125" s="37">
        <v>-98067</v>
      </c>
      <c r="E125" s="37">
        <v>191141</v>
      </c>
    </row>
    <row r="126" spans="1:5" ht="26.25" x14ac:dyDescent="0.25">
      <c r="A126" s="25">
        <v>5120</v>
      </c>
      <c r="B126" s="6" t="s">
        <v>248</v>
      </c>
      <c r="C126" s="37">
        <v>8438</v>
      </c>
      <c r="D126" s="37">
        <v>0</v>
      </c>
      <c r="E126" s="37">
        <v>8438</v>
      </c>
    </row>
    <row r="127" spans="1:5" x14ac:dyDescent="0.25">
      <c r="A127" s="26">
        <v>5130</v>
      </c>
      <c r="B127" s="19" t="s">
        <v>296</v>
      </c>
      <c r="C127" s="37">
        <v>230</v>
      </c>
      <c r="D127" s="37">
        <v>0</v>
      </c>
      <c r="E127" s="37">
        <v>230</v>
      </c>
    </row>
    <row r="128" spans="1:5" x14ac:dyDescent="0.25">
      <c r="A128" s="18" t="s">
        <v>178</v>
      </c>
      <c r="B128" s="18" t="s">
        <v>249</v>
      </c>
      <c r="C128" s="36">
        <v>7552369</v>
      </c>
      <c r="D128" s="36">
        <v>260028</v>
      </c>
      <c r="E128" s="36">
        <v>7812397</v>
      </c>
    </row>
    <row r="129" spans="1:5" ht="26.25" x14ac:dyDescent="0.25">
      <c r="A129" s="6" t="s">
        <v>179</v>
      </c>
      <c r="B129" s="6" t="s">
        <v>250</v>
      </c>
      <c r="C129" s="37">
        <v>48104</v>
      </c>
      <c r="D129" s="37">
        <v>38000</v>
      </c>
      <c r="E129" s="37">
        <v>86104</v>
      </c>
    </row>
    <row r="130" spans="1:5" x14ac:dyDescent="0.25">
      <c r="A130" s="6" t="s">
        <v>180</v>
      </c>
      <c r="B130" s="6" t="s">
        <v>251</v>
      </c>
      <c r="C130" s="37">
        <v>45031</v>
      </c>
      <c r="D130" s="37">
        <v>0</v>
      </c>
      <c r="E130" s="37">
        <v>45031</v>
      </c>
    </row>
    <row r="131" spans="1:5" x14ac:dyDescent="0.25">
      <c r="A131" s="6" t="s">
        <v>181</v>
      </c>
      <c r="B131" s="6" t="s">
        <v>252</v>
      </c>
      <c r="C131" s="37">
        <v>1657127</v>
      </c>
      <c r="D131" s="37">
        <v>119772</v>
      </c>
      <c r="E131" s="37">
        <v>1776899</v>
      </c>
    </row>
    <row r="132" spans="1:5" x14ac:dyDescent="0.25">
      <c r="A132" s="6" t="s">
        <v>182</v>
      </c>
      <c r="B132" s="6" t="s">
        <v>253</v>
      </c>
      <c r="C132" s="37">
        <v>4498652</v>
      </c>
      <c r="D132" s="37">
        <v>81194</v>
      </c>
      <c r="E132" s="37">
        <v>4579846</v>
      </c>
    </row>
    <row r="133" spans="1:5" x14ac:dyDescent="0.25">
      <c r="A133" s="6" t="s">
        <v>183</v>
      </c>
      <c r="B133" s="6" t="s">
        <v>254</v>
      </c>
      <c r="C133" s="37">
        <v>1301335</v>
      </c>
      <c r="D133" s="37">
        <v>11912</v>
      </c>
      <c r="E133" s="37">
        <v>1313247</v>
      </c>
    </row>
    <row r="134" spans="1:5" x14ac:dyDescent="0.25">
      <c r="A134" s="6" t="s">
        <v>184</v>
      </c>
      <c r="B134" s="6" t="s">
        <v>255</v>
      </c>
      <c r="C134" s="37">
        <v>2120</v>
      </c>
      <c r="D134" s="37">
        <v>9150</v>
      </c>
      <c r="E134" s="37">
        <v>11270</v>
      </c>
    </row>
    <row r="135" spans="1:5" x14ac:dyDescent="0.25">
      <c r="A135" s="18" t="s">
        <v>185</v>
      </c>
      <c r="B135" s="18" t="s">
        <v>256</v>
      </c>
      <c r="C135" s="35">
        <v>3323094</v>
      </c>
      <c r="D135" s="35">
        <v>1160</v>
      </c>
      <c r="E135" s="35">
        <v>3324254</v>
      </c>
    </row>
    <row r="136" spans="1:5" x14ac:dyDescent="0.25">
      <c r="A136" s="18" t="s">
        <v>186</v>
      </c>
      <c r="B136" s="18" t="s">
        <v>257</v>
      </c>
      <c r="C136" s="36">
        <v>2414009</v>
      </c>
      <c r="D136" s="36">
        <v>1143</v>
      </c>
      <c r="E136" s="36">
        <v>2415152</v>
      </c>
    </row>
    <row r="137" spans="1:5" x14ac:dyDescent="0.25">
      <c r="A137" s="6" t="s">
        <v>187</v>
      </c>
      <c r="B137" s="6" t="s">
        <v>258</v>
      </c>
      <c r="C137" s="37">
        <v>115467</v>
      </c>
      <c r="D137" s="37">
        <v>-17</v>
      </c>
      <c r="E137" s="37">
        <v>115450</v>
      </c>
    </row>
    <row r="138" spans="1:5" x14ac:dyDescent="0.25">
      <c r="A138" s="6" t="s">
        <v>188</v>
      </c>
      <c r="B138" s="6" t="s">
        <v>259</v>
      </c>
      <c r="C138" s="37">
        <v>311100</v>
      </c>
      <c r="D138" s="37">
        <v>0</v>
      </c>
      <c r="E138" s="37">
        <v>311100</v>
      </c>
    </row>
    <row r="139" spans="1:5" ht="26.25" x14ac:dyDescent="0.25">
      <c r="A139" s="6" t="s">
        <v>189</v>
      </c>
      <c r="B139" s="6" t="s">
        <v>260</v>
      </c>
      <c r="C139" s="37">
        <v>950000</v>
      </c>
      <c r="D139" s="37">
        <v>0</v>
      </c>
      <c r="E139" s="37">
        <v>950000</v>
      </c>
    </row>
    <row r="140" spans="1:5" ht="26.25" x14ac:dyDescent="0.25">
      <c r="A140" s="6" t="s">
        <v>302</v>
      </c>
      <c r="B140" s="6" t="s">
        <v>303</v>
      </c>
      <c r="C140" s="37">
        <v>80000</v>
      </c>
      <c r="D140" s="37">
        <v>0</v>
      </c>
      <c r="E140" s="37">
        <v>80000</v>
      </c>
    </row>
    <row r="141" spans="1:5" x14ac:dyDescent="0.25">
      <c r="A141" s="6" t="s">
        <v>190</v>
      </c>
      <c r="B141" s="6" t="s">
        <v>261</v>
      </c>
      <c r="C141" s="37">
        <v>750000</v>
      </c>
      <c r="D141" s="37">
        <v>0</v>
      </c>
      <c r="E141" s="37">
        <v>750000</v>
      </c>
    </row>
    <row r="142" spans="1:5" x14ac:dyDescent="0.25">
      <c r="A142" s="6" t="s">
        <v>306</v>
      </c>
      <c r="B142" s="6" t="s">
        <v>305</v>
      </c>
      <c r="C142" s="37">
        <v>50000</v>
      </c>
      <c r="D142" s="37">
        <v>0</v>
      </c>
      <c r="E142" s="37">
        <v>50000</v>
      </c>
    </row>
    <row r="143" spans="1:5" x14ac:dyDescent="0.25">
      <c r="A143" s="6" t="s">
        <v>191</v>
      </c>
      <c r="B143" s="6" t="s">
        <v>262</v>
      </c>
      <c r="C143" s="37">
        <v>157442</v>
      </c>
      <c r="D143" s="37">
        <v>1160</v>
      </c>
      <c r="E143" s="37">
        <v>158602</v>
      </c>
    </row>
    <row r="144" spans="1:5" x14ac:dyDescent="0.25">
      <c r="A144" s="18" t="s">
        <v>192</v>
      </c>
      <c r="B144" s="18" t="s">
        <v>263</v>
      </c>
      <c r="C144" s="36">
        <v>102485</v>
      </c>
      <c r="D144" s="36">
        <v>0</v>
      </c>
      <c r="E144" s="36">
        <v>102485</v>
      </c>
    </row>
    <row r="145" spans="1:5" x14ac:dyDescent="0.25">
      <c r="A145" s="6" t="s">
        <v>193</v>
      </c>
      <c r="B145" s="6" t="s">
        <v>264</v>
      </c>
      <c r="C145" s="37">
        <v>31000</v>
      </c>
      <c r="D145" s="37">
        <v>0</v>
      </c>
      <c r="E145" s="37">
        <v>31000</v>
      </c>
    </row>
    <row r="146" spans="1:5" x14ac:dyDescent="0.25">
      <c r="A146" s="6" t="s">
        <v>194</v>
      </c>
      <c r="B146" s="6" t="s">
        <v>265</v>
      </c>
      <c r="C146" s="37">
        <v>10000</v>
      </c>
      <c r="D146" s="37">
        <v>0</v>
      </c>
      <c r="E146" s="37">
        <v>10000</v>
      </c>
    </row>
    <row r="147" spans="1:5" x14ac:dyDescent="0.25">
      <c r="A147" s="6" t="s">
        <v>195</v>
      </c>
      <c r="B147" s="6" t="s">
        <v>266</v>
      </c>
      <c r="C147" s="37">
        <v>50000</v>
      </c>
      <c r="D147" s="37">
        <v>0</v>
      </c>
      <c r="E147" s="37">
        <v>50000</v>
      </c>
    </row>
    <row r="148" spans="1:5" x14ac:dyDescent="0.25">
      <c r="A148" s="6" t="s">
        <v>297</v>
      </c>
      <c r="B148" s="6" t="s">
        <v>298</v>
      </c>
      <c r="C148" s="37">
        <v>11485</v>
      </c>
      <c r="D148" s="37">
        <v>0</v>
      </c>
      <c r="E148" s="37">
        <v>11485</v>
      </c>
    </row>
    <row r="149" spans="1:5" ht="26.25" x14ac:dyDescent="0.25">
      <c r="A149" s="18" t="s">
        <v>196</v>
      </c>
      <c r="B149" s="18" t="s">
        <v>267</v>
      </c>
      <c r="C149" s="36">
        <v>806600</v>
      </c>
      <c r="D149" s="36">
        <v>17</v>
      </c>
      <c r="E149" s="36">
        <v>806617</v>
      </c>
    </row>
    <row r="150" spans="1:5" x14ac:dyDescent="0.25">
      <c r="A150" s="6" t="s">
        <v>197</v>
      </c>
      <c r="B150" s="6" t="s">
        <v>268</v>
      </c>
      <c r="C150" s="37">
        <v>410000</v>
      </c>
      <c r="D150" s="37">
        <v>0</v>
      </c>
      <c r="E150" s="37">
        <v>410000</v>
      </c>
    </row>
    <row r="151" spans="1:5" ht="26.25" x14ac:dyDescent="0.25">
      <c r="A151" s="6" t="s">
        <v>198</v>
      </c>
      <c r="B151" s="6" t="s">
        <v>269</v>
      </c>
      <c r="C151" s="37">
        <v>396600</v>
      </c>
      <c r="D151" s="37">
        <v>17</v>
      </c>
      <c r="E151" s="37">
        <v>396617</v>
      </c>
    </row>
    <row r="152" spans="1:5" ht="26.25" x14ac:dyDescent="0.25">
      <c r="A152" s="18" t="s">
        <v>199</v>
      </c>
      <c r="B152" s="18" t="s">
        <v>270</v>
      </c>
      <c r="C152" s="35">
        <v>1673357</v>
      </c>
      <c r="D152" s="35">
        <v>79289</v>
      </c>
      <c r="E152" s="35">
        <v>1752646</v>
      </c>
    </row>
    <row r="153" spans="1:5" x14ac:dyDescent="0.25">
      <c r="A153" s="18" t="s">
        <v>200</v>
      </c>
      <c r="B153" s="18" t="s">
        <v>271</v>
      </c>
      <c r="C153" s="36">
        <v>1673357</v>
      </c>
      <c r="D153" s="36">
        <v>79289</v>
      </c>
      <c r="E153" s="36">
        <v>1752646</v>
      </c>
    </row>
    <row r="154" spans="1:5" ht="39" x14ac:dyDescent="0.25">
      <c r="A154" s="6" t="s">
        <v>201</v>
      </c>
      <c r="B154" s="6" t="s">
        <v>272</v>
      </c>
      <c r="C154" s="37">
        <v>1668042</v>
      </c>
      <c r="D154" s="37">
        <v>1200</v>
      </c>
      <c r="E154" s="37">
        <v>1669242</v>
      </c>
    </row>
    <row r="155" spans="1:5" ht="26.25" x14ac:dyDescent="0.25">
      <c r="A155" s="6" t="s">
        <v>202</v>
      </c>
      <c r="B155" s="6" t="s">
        <v>273</v>
      </c>
      <c r="C155" s="37">
        <v>1500</v>
      </c>
      <c r="D155" s="37">
        <v>78089</v>
      </c>
      <c r="E155" s="37">
        <v>79589</v>
      </c>
    </row>
    <row r="156" spans="1:5" ht="39" x14ac:dyDescent="0.25">
      <c r="A156" s="6" t="s">
        <v>203</v>
      </c>
      <c r="B156" s="6" t="s">
        <v>274</v>
      </c>
      <c r="C156" s="37">
        <v>3815</v>
      </c>
      <c r="D156" s="37">
        <v>0</v>
      </c>
      <c r="E156" s="37">
        <v>3815</v>
      </c>
    </row>
    <row r="157" spans="1:5" x14ac:dyDescent="0.25">
      <c r="A157" s="44" t="s">
        <v>275</v>
      </c>
      <c r="B157" s="50"/>
      <c r="C157" s="45"/>
      <c r="D157" s="27"/>
      <c r="E157" s="14"/>
    </row>
    <row r="158" spans="1:5" x14ac:dyDescent="0.25">
      <c r="A158" s="6" t="s">
        <v>276</v>
      </c>
      <c r="B158" s="28" t="s">
        <v>277</v>
      </c>
      <c r="C158" s="33">
        <v>1591656</v>
      </c>
      <c r="D158" s="29"/>
      <c r="E158" s="30">
        <f t="shared" ref="E158:E160" si="4">C158+D158</f>
        <v>1591656</v>
      </c>
    </row>
    <row r="159" spans="1:5" x14ac:dyDescent="0.25">
      <c r="A159" s="31" t="s">
        <v>278</v>
      </c>
      <c r="B159" s="28" t="s">
        <v>279</v>
      </c>
      <c r="C159" s="33">
        <v>1609558</v>
      </c>
      <c r="D159" s="29">
        <v>-52</v>
      </c>
      <c r="E159" s="30">
        <f t="shared" si="4"/>
        <v>1609506</v>
      </c>
    </row>
    <row r="160" spans="1:5" ht="26.25" x14ac:dyDescent="0.25">
      <c r="A160" s="32" t="s">
        <v>287</v>
      </c>
      <c r="B160" s="28" t="s">
        <v>288</v>
      </c>
      <c r="C160" s="34">
        <v>50000</v>
      </c>
      <c r="D160" s="29">
        <v>0</v>
      </c>
      <c r="E160" s="30">
        <f t="shared" si="4"/>
        <v>50000</v>
      </c>
    </row>
    <row r="161" spans="1:5" ht="15" customHeight="1" x14ac:dyDescent="0.25">
      <c r="A161" s="44" t="s">
        <v>280</v>
      </c>
      <c r="B161" s="45"/>
      <c r="C161" s="10">
        <f>C80+C159-C158+C160</f>
        <v>58616160</v>
      </c>
      <c r="D161" s="10">
        <f t="shared" ref="D161:E161" si="5">D80+D159-D158+D160</f>
        <v>252706</v>
      </c>
      <c r="E161" s="10">
        <f t="shared" si="5"/>
        <v>58868866</v>
      </c>
    </row>
    <row r="162" spans="1:5" x14ac:dyDescent="0.25">
      <c r="C162" s="1"/>
      <c r="D162" s="1"/>
      <c r="E162" s="1"/>
    </row>
  </sheetData>
  <mergeCells count="9">
    <mergeCell ref="A1:E1"/>
    <mergeCell ref="A2:E2"/>
    <mergeCell ref="A3:E3"/>
    <mergeCell ref="A4:E4"/>
    <mergeCell ref="A161:B161"/>
    <mergeCell ref="A66:C66"/>
    <mergeCell ref="A79:C79"/>
    <mergeCell ref="A157:C157"/>
    <mergeCell ref="A6:C6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Austris Seržants</dc:creator>
  <cp:keywords/>
  <dc:description/>
  <cp:lastModifiedBy>Ilona Turka</cp:lastModifiedBy>
  <cp:lastPrinted>2024-03-12T07:06:00Z</cp:lastPrinted>
  <dcterms:created xsi:type="dcterms:W3CDTF">2015-06-05T18:17:20Z</dcterms:created>
  <dcterms:modified xsi:type="dcterms:W3CDTF">2024-03-20T13:22:56Z</dcterms:modified>
  <cp:category/>
</cp:coreProperties>
</file>