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.1.150\Novada_Dome\Novada dome\Saistosie_noteikumi\"/>
    </mc:Choice>
  </mc:AlternateContent>
  <xr:revisionPtr revIDLastSave="0" documentId="13_ncr:1_{89BD72B1-6467-4FFD-89D3-732E0BECC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1" i="1" l="1"/>
  <c r="C183" i="1"/>
  <c r="C180" i="1"/>
  <c r="C179" i="1"/>
  <c r="C173" i="1"/>
  <c r="D168" i="1"/>
  <c r="E167" i="1"/>
  <c r="E168" i="1" s="1"/>
  <c r="D167" i="1"/>
  <c r="C167" i="1"/>
  <c r="C168" i="1" s="1"/>
  <c r="E166" i="1"/>
  <c r="E165" i="1"/>
  <c r="E85" i="1"/>
  <c r="D85" i="1"/>
  <c r="C85" i="1"/>
  <c r="E73" i="1"/>
  <c r="D73" i="1"/>
  <c r="C73" i="1"/>
  <c r="E72" i="1"/>
  <c r="D72" i="1"/>
  <c r="C72" i="1"/>
  <c r="E69" i="1"/>
  <c r="E61" i="1"/>
  <c r="E60" i="1"/>
  <c r="E9" i="1"/>
  <c r="D9" i="1"/>
  <c r="C9" i="1"/>
  <c r="E7" i="1"/>
  <c r="D7" i="1"/>
  <c r="C7" i="1"/>
</calcChain>
</file>

<file path=xl/sharedStrings.xml><?xml version="1.0" encoding="utf-8"?>
<sst xmlns="http://schemas.openxmlformats.org/spreadsheetml/2006/main" count="350" uniqueCount="324">
  <si>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</si>
  <si>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</si>
  <si>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</si>
  <si>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</si>
  <si>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</si>
  <si>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</si>
  <si>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</si>
  <si>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</si>
  <si>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</si>
  <si>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</si>
  <si>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</si>
  <si>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</si>
  <si>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02.000</t>
  </si>
  <si>
    <t>Aizsardzība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</si>
  <si>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</si>
  <si>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</si>
  <si>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</si>
  <si>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</si>
  <si>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</si>
  <si>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</si>
  <si>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</si>
  <si>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</si>
  <si>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</si>
  <si>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</si>
  <si>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</si>
  <si>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</si>
  <si>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</si>
  <si>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</si>
  <si>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</si>
  <si>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</si>
  <si>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</si>
  <si>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</si>
  <si>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</si>
  <si>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</si>
  <si>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</si>
  <si>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</si>
  <si>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</si>
  <si>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</si>
  <si>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</si>
  <si>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</si>
  <si>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</si>
  <si>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</si>
  <si>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</si>
  <si>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</si>
  <si>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</si>
  <si>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</si>
  <si>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</si>
  <si>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</si>
  <si>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</si>
  <si>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</si>
  <si>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</si>
  <si>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</si>
  <si>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</si>
  <si>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</si>
  <si>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</si>
  <si>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</si>
  <si>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</si>
  <si>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</si>
  <si>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</si>
  <si>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</si>
  <si>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</si>
  <si>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</si>
  <si>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</si>
  <si>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</si>
  <si>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</si>
  <si>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</si>
  <si>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</si>
  <si>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</si>
  <si>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</si>
  <si>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</si>
  <si>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</si>
  <si>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</si>
  <si>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</si>
  <si>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</si>
  <si>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</si>
  <si>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</si>
  <si>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</si>
  <si>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</si>
  <si>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</si>
  <si>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</si>
  <si>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</si>
  <si>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</si>
  <si>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</si>
  <si>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</si>
  <si>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</si>
  <si>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</si>
  <si>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</si>
  <si>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</si>
  <si>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</si>
  <si>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</si>
  <si>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</si>
  <si>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</si>
  <si>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</si>
  <si>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</si>
  <si>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</si>
  <si>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</si>
  <si>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</si>
  <si>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</si>
  <si>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</si>
  <si>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</si>
  <si>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</si>
  <si>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</si>
  <si>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</si>
  <si>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</si>
  <si>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</si>
  <si>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</si>
  <si>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</si>
  <si>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</si>
  <si>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</si>
  <si>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</si>
  <si>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</si>
  <si>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</si>
  <si>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</si>
  <si>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</si>
  <si>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</si>
  <si>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</si>
  <si>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</si>
  <si>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</si>
  <si>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</si>
  <si>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</si>
  <si>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</si>
  <si>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</si>
  <si>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</si>
  <si>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</si>
  <si>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</si>
  <si>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</si>
  <si>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</si>
  <si>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</si>
  <si>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</si>
  <si>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</si>
  <si>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</si>
  <si>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</si>
  <si>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</si>
  <si>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</si>
  <si>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</si>
  <si>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</si>
  <si>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</si>
  <si>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</si>
  <si>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</si>
  <si>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</si>
  <si>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</si>
  <si>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</si>
  <si>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</si>
  <si>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</si>
  <si>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</si>
  <si>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</si>
  <si>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</si>
  <si>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</si>
  <si>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</si>
  <si>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</si>
  <si>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</si>
  <si>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</si>
  <si>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</si>
  <si>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</si>
  <si>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</si>
  <si>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</si>
  <si>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</si>
  <si>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</si>
  <si>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</si>
  <si>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</si>
  <si>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</si>
  <si>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</si>
  <si>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</si>
  <si>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</si>
  <si>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</si>
  <si>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</si>
  <si>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</si>
  <si>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</si>
  <si>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</si>
  <si>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</si>
  <si>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</si>
  <si>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</si>
  <si>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</si>
  <si>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</si>
  <si>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</si>
  <si>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</si>
  <si>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</si>
  <si>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</si>
  <si>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</si>
  <si>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</si>
  <si>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</si>
  <si>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</si>
  <si>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</si>
  <si>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</si>
  <si>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</si>
  <si>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</si>
  <si>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</si>
  <si>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</si>
  <si>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</si>
  <si>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</si>
  <si>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</si>
  <si>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</si>
  <si>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</si>
  <si>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</si>
  <si>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</si>
  <si>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</si>
  <si>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</si>
  <si>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</si>
  <si>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</si>
  <si>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</si>
  <si>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</si>
  <si>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</si>
  <si>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</si>
  <si>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</si>
  <si>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</si>
  <si>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</si>
  <si>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</si>
  <si>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</si>
  <si>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</si>
  <si>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</si>
  <si>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</si>
  <si>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</si>
  <si>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</si>
  <si>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</si>
  <si>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</si>
  <si>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</si>
  <si>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</si>
  <si>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</si>
  <si>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</si>
  <si>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</si>
  <si>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</si>
  <si>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</si>
  <si>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</si>
  <si>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</si>
  <si>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</si>
  <si>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 par izmantot.atvav.fin.instr.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</si>
  <si>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</si>
  <si>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</si>
  <si>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</si>
  <si>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</si>
  <si>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</si>
  <si>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</si>
  <si>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</si>
  <si>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</si>
  <si>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</si>
  <si>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</si>
  <si>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</si>
  <si>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</si>
  <si>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</si>
  <si>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</si>
  <si>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</si>
  <si>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</si>
  <si>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</si>
  <si>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</si>
  <si>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</si>
  <si>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</si>
  <si>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</si>
  <si>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</si>
  <si>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</si>
  <si>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</si>
  <si>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</si>
  <si>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</si>
  <si>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</si>
  <si>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</si>
  <si>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</si>
  <si>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</si>
  <si>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</si>
  <si>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</si>
  <si>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</si>
  <si>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</si>
  <si>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</si>
  <si>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</si>
  <si>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</si>
  <si>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</si>
  <si>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</si>
  <si>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</si>
  <si>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</si>
  <si>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</si>
  <si>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</si>
  <si>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</si>
  <si>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</si>
  <si>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</si>
  <si>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</si>
  <si>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</si>
  <si>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</si>
  <si>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</si>
  <si>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</si>
  <si>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</si>
  <si>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</si>
  <si>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</si>
  <si>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</si>
  <si>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</si>
  <si>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</si>
  <si>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</si>
  <si>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</si>
  <si>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</si>
  <si>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</si>
  <si>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1170</t>
  </si>
  <si>
    <t xml:space="preserve">    6360.1</t>
  </si>
  <si>
    <t xml:space="preserve">    Darba devēja piešķirtie labumi un maksājumi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</si>
  <si>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</si>
  <si>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</si>
  <si>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</si>
  <si>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</si>
  <si>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</si>
  <si>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</si>
  <si>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</si>
  <si>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</si>
  <si>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</si>
  <si>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>Rēzeknes novada pašvaldības 2025. gada pamatbudžets</t>
  </si>
  <si>
    <t>Naudas atlikums uz 01.01.2025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</si>
  <si>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</si>
  <si>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</si>
  <si>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</si>
  <si>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</si>
  <si>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Pārējās nodevas, ko uzliek pašvaldības</t>
  </si>
  <si>
    <t xml:space="preserve">    9.5.2.9.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</si>
  <si>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</si>
  <si>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</si>
  <si>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</si>
  <si>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</si>
  <si>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</si>
  <si>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</si>
  <si>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</si>
  <si>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</si>
  <si>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>Rēzeknes novada pašvaldības 2025. gada ziedojumu budžets</t>
  </si>
  <si>
    <t>2025. gada plāns</t>
  </si>
  <si>
    <t>23.4.0.0.</t>
  </si>
  <si>
    <t xml:space="preserve">  Ziedojumi un dāvinājumi, kas saņemti no fiziskajām personām</t>
  </si>
  <si>
    <t>23.4.1.0.</t>
  </si>
  <si>
    <t xml:space="preserve">    Fizisko personu ziedojumi un dāvinājumi naudā</t>
  </si>
  <si>
    <r>
      <t>2025. gada 30. janvāra saistošajiem noteikumiem Nr. 50 (</t>
    </r>
    <r>
      <rPr>
        <sz val="9"/>
        <color rgb="FF0000CC"/>
        <rFont val="Calibri"/>
        <family val="2"/>
        <charset val="186"/>
        <scheme val="minor"/>
      </rPr>
      <t>pielikums 03.04.2025. saistošo noteikumu Nr.51 redakcijā, kas grozīta ar 17.07.2025. saistošajiem noteikumiem Nr.59</t>
    </r>
    <r>
      <rPr>
        <sz val="9"/>
        <rFont val="Calibri"/>
        <family val="2"/>
        <charset val="186"/>
        <scheme val="minor"/>
      </rPr>
      <t>)</t>
    </r>
  </si>
  <si>
    <t xml:space="preserve">    21.3.7.0.</t>
  </si>
  <si>
    <t xml:space="preserve">    Ieņēmumi par dokumentu izsniegšanu un kancelejas pakalpojumiem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</si>
</sst>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0000CC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8"/>
      <color indexed="8"/>
      <name val="Times New Roman"/>
      <family val="2"/>
    </font>
    <font>
      <sz val="8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0" fillId="0" borderId="0" xfId="0" applyNumberFormat="1"/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 indent="1"/>
    </xf>
    <xf numFmtId="1" fontId="2" fillId="0" borderId="4" xfId="0" applyNumberFormat="1" applyFont="1" applyBorder="1" applyAlignment="1">
      <alignment horizontal="left" wrapText="1"/>
    </xf>
    <xf numFmtId="0" fontId="2" fillId="0" borderId="4" xfId="0" applyFont="1" applyBorder="1"/>
    <xf numFmtId="1" fontId="3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right" wrapText="1"/>
    </xf>
    <xf numFmtId="0" fontId="9" fillId="0" borderId="0" xfId="0" applyFont="1"/>
    <xf numFmtId="1" fontId="9" fillId="0" borderId="0" xfId="0" applyNumberFormat="1" applyFont="1"/>
    <xf numFmtId="49" fontId="10" fillId="2" borderId="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wrapText="1"/>
    </xf>
    <xf numFmtId="1" fontId="13" fillId="0" borderId="4" xfId="0" applyNumberFormat="1" applyFont="1" applyBorder="1" applyAlignment="1">
      <alignment horizontal="center" wrapText="1"/>
    </xf>
    <xf numFmtId="1" fontId="14" fillId="0" borderId="4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left" wrapText="1"/>
    </xf>
    <xf numFmtId="2" fontId="14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1"/>
  <sheetViews>
    <sheetView tabSelected="1" topLeftCell="A86" zoomScale="145" zoomScaleNormal="145" workbookViewId="0">
      <selection activeCell="A7" sqref="A7:E191"/>
    </sheetView>
  </sheetViews>
  <sheetFormatPr defaultRowHeight="15" x14ac:dyDescent="0.25"/>
  <cols>
    <col min="1" max="1" width="12" customWidth="1"/>
    <col min="2" max="2" width="59.28515625" customWidth="1"/>
    <col min="3" max="3" width="17.28515625" customWidth="1"/>
  </cols>
  <sheetData>
    <row r="1" spans="1:5" x14ac:dyDescent="0.25">
      <c r="A1" s="45" t="s">
        <v>28</v>
      </c>
      <c r="B1" s="45"/>
      <c r="C1" s="45"/>
    </row>
    <row r="2" spans="1:5" x14ac:dyDescent="0.25">
      <c r="A2" s="46" t="s">
        <v>0</v>
      </c>
      <c r="B2" s="46"/>
      <c r="C2" s="46"/>
    </row>
    <row r="3" spans="1:5" ht="22.5" customHeight="1" x14ac:dyDescent="0.25">
      <c r="A3" s="46" t="s">
        <v>321</v>
      </c>
      <c r="B3" s="46"/>
      <c r="C3" s="46"/>
    </row>
    <row r="4" spans="1:5" x14ac:dyDescent="0.25">
      <c r="A4" s="47" t="s">
        <v>299</v>
      </c>
      <c r="B4" s="47"/>
      <c r="C4" s="47"/>
    </row>
    <row r="5" spans="1:5" ht="25.5" x14ac:dyDescent="0.25">
      <c r="A5" s="4" t="s">
        <v>1</v>
      </c>
      <c r="B5" s="4" t="s">
        <v>2</v>
      </c>
      <c r="C5" s="26" t="s">
        <v>312</v>
      </c>
      <c r="D5" s="26" t="s">
        <v>313</v>
      </c>
      <c r="E5" s="26" t="s">
        <v>314</v>
      </c>
    </row>
    <row r="6" spans="1:5" x14ac:dyDescent="0.25">
      <c r="A6" s="15"/>
      <c r="B6" s="4"/>
      <c r="C6" s="4"/>
      <c r="D6" s="4"/>
      <c r="E6" s="16"/>
    </row>
    <row r="7" spans="1:5" x14ac:dyDescent="0.25">
      <c r="A7" s="17"/>
      <c r="B7" s="5" t="s">
        <v>3</v>
      </c>
      <c r="C7" s="6">
        <f>C8+C9</f>
        <v>67955438</v>
      </c>
      <c r="D7" s="6">
        <f>D8+D9</f>
        <v>-12661</v>
      </c>
      <c r="E7" s="6">
        <f>E8+E9</f>
        <v>67942777</v>
      </c>
    </row>
    <row r="8" spans="1:5" x14ac:dyDescent="0.25">
      <c r="A8" s="17"/>
      <c r="B8" s="5" t="s">
        <v>300</v>
      </c>
      <c r="C8" s="21">
        <v>11604675</v>
      </c>
      <c r="D8" s="21">
        <v>0</v>
      </c>
      <c r="E8" s="21">
        <v>11604675</v>
      </c>
    </row>
    <row r="9" spans="1:5" x14ac:dyDescent="0.25">
      <c r="A9" s="7" t="s">
        <v>4</v>
      </c>
      <c r="B9" s="8" t="s">
        <v>5</v>
      </c>
      <c r="C9" s="2">
        <f>C10+C13+C18+C21+C24+C37+C40+C45+C51+C53+C58+C61+C63+C68</f>
        <v>56350763</v>
      </c>
      <c r="D9" s="2">
        <f t="shared" ref="D9:E9" si="0">D10+D13+D18+D21+D24+D37+D40+D45+D51+D53+D58+D61+D63+D68</f>
        <v>-12661</v>
      </c>
      <c r="E9" s="2">
        <f t="shared" si="0"/>
        <v>56338102</v>
      </c>
    </row>
    <row r="10" spans="1:5" x14ac:dyDescent="0.25">
      <c r="A10" s="3" t="s">
        <v>29</v>
      </c>
      <c r="B10" s="3" t="s">
        <v>81</v>
      </c>
      <c r="C10" s="63">
        <v>15678640</v>
      </c>
      <c r="D10" s="63">
        <v>0</v>
      </c>
      <c r="E10" s="21">
        <v>15678640</v>
      </c>
    </row>
    <row r="11" spans="1:5" x14ac:dyDescent="0.25">
      <c r="A11" s="3" t="s">
        <v>30</v>
      </c>
      <c r="B11" s="3" t="s">
        <v>82</v>
      </c>
      <c r="C11" s="64">
        <v>15678640</v>
      </c>
      <c r="D11" s="64">
        <v>0</v>
      </c>
      <c r="E11" s="22">
        <v>15678640</v>
      </c>
    </row>
    <row r="12" spans="1:5" x14ac:dyDescent="0.25">
      <c r="A12" s="9" t="s">
        <v>31</v>
      </c>
      <c r="B12" s="9" t="s">
        <v>83</v>
      </c>
      <c r="C12" s="65">
        <v>15678640</v>
      </c>
      <c r="D12" s="65">
        <v>0</v>
      </c>
      <c r="E12" s="23">
        <v>15678640</v>
      </c>
    </row>
    <row r="13" spans="1:5" x14ac:dyDescent="0.25">
      <c r="A13" s="3" t="s">
        <v>32</v>
      </c>
      <c r="B13" s="3" t="s">
        <v>84</v>
      </c>
      <c r="C13" s="63">
        <v>1505298</v>
      </c>
      <c r="D13" s="63">
        <v>0</v>
      </c>
      <c r="E13" s="21">
        <v>1505298</v>
      </c>
    </row>
    <row r="14" spans="1:5" x14ac:dyDescent="0.25">
      <c r="A14" s="3" t="s">
        <v>33</v>
      </c>
      <c r="B14" s="3" t="s">
        <v>85</v>
      </c>
      <c r="C14" s="64">
        <v>1505298</v>
      </c>
      <c r="D14" s="64">
        <v>0</v>
      </c>
      <c r="E14" s="22">
        <v>1505298</v>
      </c>
    </row>
    <row r="15" spans="1:5" x14ac:dyDescent="0.25">
      <c r="A15" s="9" t="s">
        <v>34</v>
      </c>
      <c r="B15" s="9" t="s">
        <v>86</v>
      </c>
      <c r="C15" s="65">
        <v>1268772</v>
      </c>
      <c r="D15" s="65">
        <v>0</v>
      </c>
      <c r="E15" s="23">
        <v>1268772</v>
      </c>
    </row>
    <row r="16" spans="1:5" x14ac:dyDescent="0.25">
      <c r="A16" s="9" t="s">
        <v>35</v>
      </c>
      <c r="B16" s="9" t="s">
        <v>87</v>
      </c>
      <c r="C16" s="65">
        <v>102116</v>
      </c>
      <c r="D16" s="65">
        <v>0</v>
      </c>
      <c r="E16" s="23">
        <v>102116</v>
      </c>
    </row>
    <row r="17" spans="1:5" x14ac:dyDescent="0.25">
      <c r="A17" s="9" t="s">
        <v>36</v>
      </c>
      <c r="B17" s="9" t="s">
        <v>88</v>
      </c>
      <c r="C17" s="65">
        <v>134410</v>
      </c>
      <c r="D17" s="65">
        <v>0</v>
      </c>
      <c r="E17" s="23">
        <v>134410</v>
      </c>
    </row>
    <row r="18" spans="1:5" x14ac:dyDescent="0.25">
      <c r="A18" s="3" t="s">
        <v>37</v>
      </c>
      <c r="B18" s="3" t="s">
        <v>89</v>
      </c>
      <c r="C18" s="63">
        <v>300000</v>
      </c>
      <c r="D18" s="63">
        <v>0</v>
      </c>
      <c r="E18" s="21">
        <v>300000</v>
      </c>
    </row>
    <row r="19" spans="1:5" x14ac:dyDescent="0.25">
      <c r="A19" s="3" t="s">
        <v>38</v>
      </c>
      <c r="B19" s="3" t="s">
        <v>90</v>
      </c>
      <c r="C19" s="64">
        <v>300000</v>
      </c>
      <c r="D19" s="64">
        <v>0</v>
      </c>
      <c r="E19" s="22">
        <v>300000</v>
      </c>
    </row>
    <row r="20" spans="1:5" x14ac:dyDescent="0.25">
      <c r="A20" s="9" t="s">
        <v>39</v>
      </c>
      <c r="B20" s="9" t="s">
        <v>91</v>
      </c>
      <c r="C20" s="65">
        <v>300000</v>
      </c>
      <c r="D20" s="65">
        <v>0</v>
      </c>
      <c r="E20" s="23">
        <v>300000</v>
      </c>
    </row>
    <row r="21" spans="1:5" x14ac:dyDescent="0.25">
      <c r="A21" s="3" t="s">
        <v>40</v>
      </c>
      <c r="B21" s="3" t="s">
        <v>92</v>
      </c>
      <c r="C21" s="63">
        <v>13644</v>
      </c>
      <c r="D21" s="63">
        <v>875</v>
      </c>
      <c r="E21" s="21">
        <v>14519</v>
      </c>
    </row>
    <row r="22" spans="1:5" ht="24.75" x14ac:dyDescent="0.25">
      <c r="A22" s="3" t="s">
        <v>41</v>
      </c>
      <c r="B22" s="3" t="s">
        <v>93</v>
      </c>
      <c r="C22" s="64">
        <v>13644</v>
      </c>
      <c r="D22" s="64">
        <v>875</v>
      </c>
      <c r="E22" s="22">
        <v>14519</v>
      </c>
    </row>
    <row r="23" spans="1:5" ht="24.75" x14ac:dyDescent="0.25">
      <c r="A23" s="9" t="s">
        <v>42</v>
      </c>
      <c r="B23" s="9" t="s">
        <v>94</v>
      </c>
      <c r="C23" s="65">
        <v>13644</v>
      </c>
      <c r="D23" s="65">
        <v>875</v>
      </c>
      <c r="E23" s="23">
        <v>14519</v>
      </c>
    </row>
    <row r="24" spans="1:5" x14ac:dyDescent="0.25">
      <c r="A24" s="3" t="s">
        <v>43</v>
      </c>
      <c r="B24" s="3" t="s">
        <v>95</v>
      </c>
      <c r="C24" s="63">
        <v>40070</v>
      </c>
      <c r="D24" s="63">
        <v>0</v>
      </c>
      <c r="E24" s="21">
        <v>40070</v>
      </c>
    </row>
    <row r="25" spans="1:5" x14ac:dyDescent="0.25">
      <c r="A25" s="3" t="s">
        <v>44</v>
      </c>
      <c r="B25" s="3" t="s">
        <v>96</v>
      </c>
      <c r="C25" s="64">
        <v>15000</v>
      </c>
      <c r="D25" s="64">
        <v>0</v>
      </c>
      <c r="E25" s="22">
        <v>15000</v>
      </c>
    </row>
    <row r="26" spans="1:5" ht="24.75" x14ac:dyDescent="0.25">
      <c r="A26" s="9" t="s">
        <v>45</v>
      </c>
      <c r="B26" s="9" t="s">
        <v>97</v>
      </c>
      <c r="C26" s="65">
        <v>10000</v>
      </c>
      <c r="D26" s="65">
        <v>0</v>
      </c>
      <c r="E26" s="23">
        <v>10000</v>
      </c>
    </row>
    <row r="27" spans="1:5" ht="24.75" x14ac:dyDescent="0.25">
      <c r="A27" s="9" t="s">
        <v>46</v>
      </c>
      <c r="B27" s="9" t="s">
        <v>98</v>
      </c>
      <c r="C27" s="65">
        <v>50</v>
      </c>
      <c r="D27" s="65">
        <v>0</v>
      </c>
      <c r="E27" s="23">
        <v>50</v>
      </c>
    </row>
    <row r="28" spans="1:5" ht="36.75" x14ac:dyDescent="0.25">
      <c r="A28" s="9" t="s">
        <v>47</v>
      </c>
      <c r="B28" s="9" t="s">
        <v>99</v>
      </c>
      <c r="C28" s="65">
        <v>1000</v>
      </c>
      <c r="D28" s="65">
        <v>0</v>
      </c>
      <c r="E28" s="23">
        <v>1000</v>
      </c>
    </row>
    <row r="29" spans="1:5" x14ac:dyDescent="0.25">
      <c r="A29" s="24" t="s">
        <v>302</v>
      </c>
      <c r="B29" s="24" t="s">
        <v>301</v>
      </c>
      <c r="C29" s="65">
        <v>500</v>
      </c>
      <c r="D29" s="65">
        <v>0</v>
      </c>
      <c r="E29" s="23">
        <v>500</v>
      </c>
    </row>
    <row r="30" spans="1:5" x14ac:dyDescent="0.25">
      <c r="A30" s="9" t="s">
        <v>285</v>
      </c>
      <c r="B30" s="9" t="s">
        <v>286</v>
      </c>
      <c r="C30" s="65">
        <v>3450</v>
      </c>
      <c r="D30" s="65">
        <v>0</v>
      </c>
      <c r="E30" s="23">
        <v>3450</v>
      </c>
    </row>
    <row r="31" spans="1:5" x14ac:dyDescent="0.25">
      <c r="A31" s="3" t="s">
        <v>48</v>
      </c>
      <c r="B31" s="3" t="s">
        <v>100</v>
      </c>
      <c r="C31" s="64">
        <v>25070</v>
      </c>
      <c r="D31" s="64">
        <v>0</v>
      </c>
      <c r="E31" s="22">
        <v>25070</v>
      </c>
    </row>
    <row r="32" spans="1:5" ht="24.75" x14ac:dyDescent="0.25">
      <c r="A32" s="9" t="s">
        <v>49</v>
      </c>
      <c r="B32" s="9" t="s">
        <v>101</v>
      </c>
      <c r="C32" s="65">
        <v>1000</v>
      </c>
      <c r="D32" s="65">
        <v>0</v>
      </c>
      <c r="E32" s="23">
        <v>1000</v>
      </c>
    </row>
    <row r="33" spans="1:5" x14ac:dyDescent="0.25">
      <c r="A33" s="9" t="s">
        <v>50</v>
      </c>
      <c r="B33" s="9" t="s">
        <v>102</v>
      </c>
      <c r="C33" s="65">
        <v>20070</v>
      </c>
      <c r="D33" s="65">
        <v>0</v>
      </c>
      <c r="E33" s="23">
        <v>20070</v>
      </c>
    </row>
    <row r="34" spans="1:5" x14ac:dyDescent="0.25">
      <c r="A34" s="24" t="s">
        <v>304</v>
      </c>
      <c r="B34" s="24" t="s">
        <v>303</v>
      </c>
      <c r="C34" s="65">
        <v>20</v>
      </c>
      <c r="D34" s="65">
        <v>0</v>
      </c>
      <c r="E34" s="23">
        <v>20</v>
      </c>
    </row>
    <row r="35" spans="1:5" x14ac:dyDescent="0.25">
      <c r="A35" s="9" t="s">
        <v>51</v>
      </c>
      <c r="B35" s="9" t="s">
        <v>103</v>
      </c>
      <c r="C35" s="65">
        <v>3800</v>
      </c>
      <c r="D35" s="65">
        <v>0</v>
      </c>
      <c r="E35" s="23">
        <v>3800</v>
      </c>
    </row>
    <row r="36" spans="1:5" x14ac:dyDescent="0.25">
      <c r="A36" s="24" t="s">
        <v>306</v>
      </c>
      <c r="B36" s="24" t="s">
        <v>305</v>
      </c>
      <c r="C36" s="65">
        <v>180</v>
      </c>
      <c r="D36" s="65">
        <v>0</v>
      </c>
      <c r="E36" s="23">
        <v>180</v>
      </c>
    </row>
    <row r="37" spans="1:5" x14ac:dyDescent="0.25">
      <c r="A37" s="3" t="s">
        <v>52</v>
      </c>
      <c r="B37" s="3" t="s">
        <v>104</v>
      </c>
      <c r="C37" s="63">
        <v>1000</v>
      </c>
      <c r="D37" s="63">
        <v>0</v>
      </c>
      <c r="E37" s="21">
        <v>1000</v>
      </c>
    </row>
    <row r="38" spans="1:5" x14ac:dyDescent="0.25">
      <c r="A38" s="3" t="s">
        <v>53</v>
      </c>
      <c r="B38" s="3" t="s">
        <v>105</v>
      </c>
      <c r="C38" s="64">
        <v>1000</v>
      </c>
      <c r="D38" s="64">
        <v>0</v>
      </c>
      <c r="E38" s="22">
        <v>1000</v>
      </c>
    </row>
    <row r="39" spans="1:5" x14ac:dyDescent="0.25">
      <c r="A39" s="9" t="s">
        <v>54</v>
      </c>
      <c r="B39" s="9" t="s">
        <v>106</v>
      </c>
      <c r="C39" s="65">
        <v>1000</v>
      </c>
      <c r="D39" s="65">
        <v>0</v>
      </c>
      <c r="E39" s="23">
        <v>1000</v>
      </c>
    </row>
    <row r="40" spans="1:5" x14ac:dyDescent="0.25">
      <c r="A40" s="3" t="s">
        <v>55</v>
      </c>
      <c r="B40" s="3" t="s">
        <v>107</v>
      </c>
      <c r="C40" s="63">
        <v>49100</v>
      </c>
      <c r="D40" s="63">
        <v>1500</v>
      </c>
      <c r="E40" s="21">
        <v>50600</v>
      </c>
    </row>
    <row r="41" spans="1:5" ht="24.75" x14ac:dyDescent="0.25">
      <c r="A41" s="3" t="s">
        <v>56</v>
      </c>
      <c r="B41" s="3" t="s">
        <v>108</v>
      </c>
      <c r="C41" s="64">
        <v>15500</v>
      </c>
      <c r="D41" s="64">
        <v>0</v>
      </c>
      <c r="E41" s="22">
        <v>15500</v>
      </c>
    </row>
    <row r="42" spans="1:5" ht="24.75" x14ac:dyDescent="0.25">
      <c r="A42" s="9" t="s">
        <v>57</v>
      </c>
      <c r="B42" s="9" t="s">
        <v>109</v>
      </c>
      <c r="C42" s="65">
        <v>15500</v>
      </c>
      <c r="D42" s="65">
        <v>0</v>
      </c>
      <c r="E42" s="23">
        <v>15500</v>
      </c>
    </row>
    <row r="43" spans="1:5" x14ac:dyDescent="0.25">
      <c r="A43" s="3" t="s">
        <v>58</v>
      </c>
      <c r="B43" s="3" t="s">
        <v>110</v>
      </c>
      <c r="C43" s="64">
        <v>33600</v>
      </c>
      <c r="D43" s="64">
        <v>1500</v>
      </c>
      <c r="E43" s="22">
        <v>35100</v>
      </c>
    </row>
    <row r="44" spans="1:5" x14ac:dyDescent="0.25">
      <c r="A44" s="9" t="s">
        <v>59</v>
      </c>
      <c r="B44" s="9" t="s">
        <v>111</v>
      </c>
      <c r="C44" s="65">
        <v>33600</v>
      </c>
      <c r="D44" s="65">
        <v>1500</v>
      </c>
      <c r="E44" s="23">
        <v>35100</v>
      </c>
    </row>
    <row r="45" spans="1:5" ht="24.75" x14ac:dyDescent="0.25">
      <c r="A45" s="3" t="s">
        <v>60</v>
      </c>
      <c r="B45" s="3" t="s">
        <v>112</v>
      </c>
      <c r="C45" s="63">
        <v>1025226</v>
      </c>
      <c r="D45" s="63">
        <v>89532</v>
      </c>
      <c r="E45" s="21">
        <v>1114758</v>
      </c>
    </row>
    <row r="46" spans="1:5" x14ac:dyDescent="0.25">
      <c r="A46" s="3" t="s">
        <v>61</v>
      </c>
      <c r="B46" s="3" t="s">
        <v>113</v>
      </c>
      <c r="C46" s="64">
        <v>141898</v>
      </c>
      <c r="D46" s="64">
        <v>48060</v>
      </c>
      <c r="E46" s="22">
        <v>189958</v>
      </c>
    </row>
    <row r="47" spans="1:5" x14ac:dyDescent="0.25">
      <c r="A47" s="3" t="s">
        <v>62</v>
      </c>
      <c r="B47" s="3" t="s">
        <v>114</v>
      </c>
      <c r="C47" s="64">
        <v>825805</v>
      </c>
      <c r="D47" s="64">
        <v>16688</v>
      </c>
      <c r="E47" s="22">
        <v>842493</v>
      </c>
    </row>
    <row r="48" spans="1:5" x14ac:dyDescent="0.25">
      <c r="A48" s="9" t="s">
        <v>63</v>
      </c>
      <c r="B48" s="9" t="s">
        <v>115</v>
      </c>
      <c r="C48" s="65">
        <v>591441</v>
      </c>
      <c r="D48" s="65">
        <v>16688</v>
      </c>
      <c r="E48" s="23">
        <v>608129</v>
      </c>
    </row>
    <row r="49" spans="1:5" x14ac:dyDescent="0.25">
      <c r="A49" s="9" t="s">
        <v>64</v>
      </c>
      <c r="B49" s="9" t="s">
        <v>116</v>
      </c>
      <c r="C49" s="65">
        <v>234364</v>
      </c>
      <c r="D49" s="65">
        <v>0</v>
      </c>
      <c r="E49" s="23">
        <v>234364</v>
      </c>
    </row>
    <row r="50" spans="1:5" x14ac:dyDescent="0.25">
      <c r="A50" s="3" t="s">
        <v>281</v>
      </c>
      <c r="B50" s="3" t="s">
        <v>282</v>
      </c>
      <c r="C50" s="64">
        <v>57523</v>
      </c>
      <c r="D50" s="64">
        <v>24784</v>
      </c>
      <c r="E50" s="22">
        <v>82307</v>
      </c>
    </row>
    <row r="51" spans="1:5" ht="24.75" x14ac:dyDescent="0.25">
      <c r="A51" s="3" t="s">
        <v>291</v>
      </c>
      <c r="B51" s="3" t="s">
        <v>293</v>
      </c>
      <c r="C51" s="63">
        <v>58150</v>
      </c>
      <c r="D51" s="63">
        <v>0</v>
      </c>
      <c r="E51" s="21">
        <v>58150</v>
      </c>
    </row>
    <row r="52" spans="1:5" ht="24.75" x14ac:dyDescent="0.25">
      <c r="A52" s="3" t="s">
        <v>292</v>
      </c>
      <c r="B52" s="3" t="s">
        <v>294</v>
      </c>
      <c r="C52" s="64">
        <v>58150</v>
      </c>
      <c r="D52" s="64">
        <v>0</v>
      </c>
      <c r="E52" s="22">
        <v>58150</v>
      </c>
    </row>
    <row r="53" spans="1:5" x14ac:dyDescent="0.25">
      <c r="A53" s="3" t="s">
        <v>65</v>
      </c>
      <c r="B53" s="3" t="s">
        <v>117</v>
      </c>
      <c r="C53" s="63">
        <v>33631052</v>
      </c>
      <c r="D53" s="63">
        <v>-199224</v>
      </c>
      <c r="E53" s="21">
        <v>33431828</v>
      </c>
    </row>
    <row r="54" spans="1:5" x14ac:dyDescent="0.25">
      <c r="A54" s="3" t="s">
        <v>66</v>
      </c>
      <c r="B54" s="3" t="s">
        <v>118</v>
      </c>
      <c r="C54" s="64">
        <v>33631052</v>
      </c>
      <c r="D54" s="64">
        <v>-199224</v>
      </c>
      <c r="E54" s="22">
        <v>33431828</v>
      </c>
    </row>
    <row r="55" spans="1:5" x14ac:dyDescent="0.25">
      <c r="A55" s="9" t="s">
        <v>67</v>
      </c>
      <c r="B55" s="9" t="s">
        <v>119</v>
      </c>
      <c r="C55" s="65">
        <v>19520813</v>
      </c>
      <c r="D55" s="65">
        <v>-667770</v>
      </c>
      <c r="E55" s="23">
        <v>18853043</v>
      </c>
    </row>
    <row r="56" spans="1:5" ht="36.75" x14ac:dyDescent="0.25">
      <c r="A56" s="9" t="s">
        <v>68</v>
      </c>
      <c r="B56" s="9" t="s">
        <v>120</v>
      </c>
      <c r="C56" s="65">
        <v>2077079</v>
      </c>
      <c r="D56" s="65">
        <v>468546</v>
      </c>
      <c r="E56" s="23">
        <v>2545625</v>
      </c>
    </row>
    <row r="57" spans="1:5" ht="24.75" x14ac:dyDescent="0.25">
      <c r="A57" s="9" t="s">
        <v>69</v>
      </c>
      <c r="B57" s="9" t="s">
        <v>121</v>
      </c>
      <c r="C57" s="65">
        <v>12033160</v>
      </c>
      <c r="D57" s="65">
        <v>0</v>
      </c>
      <c r="E57" s="23">
        <v>12033160</v>
      </c>
    </row>
    <row r="58" spans="1:5" x14ac:dyDescent="0.25">
      <c r="A58" s="3" t="s">
        <v>70</v>
      </c>
      <c r="B58" s="3" t="s">
        <v>122</v>
      </c>
      <c r="C58" s="63">
        <v>857538</v>
      </c>
      <c r="D58" s="63">
        <v>0</v>
      </c>
      <c r="E58" s="21">
        <v>857538</v>
      </c>
    </row>
    <row r="59" spans="1:5" x14ac:dyDescent="0.25">
      <c r="A59" s="3" t="s">
        <v>71</v>
      </c>
      <c r="B59" s="3" t="s">
        <v>123</v>
      </c>
      <c r="C59" s="64">
        <v>857538</v>
      </c>
      <c r="D59" s="64">
        <v>0</v>
      </c>
      <c r="E59" s="22">
        <v>857538</v>
      </c>
    </row>
    <row r="60" spans="1:5" x14ac:dyDescent="0.25">
      <c r="A60" s="3" t="s">
        <v>72</v>
      </c>
      <c r="B60" s="3" t="s">
        <v>124</v>
      </c>
      <c r="C60" s="63">
        <v>3191045</v>
      </c>
      <c r="D60" s="63">
        <v>94656</v>
      </c>
      <c r="E60" s="21">
        <f>C60+D60</f>
        <v>3285701</v>
      </c>
    </row>
    <row r="61" spans="1:5" x14ac:dyDescent="0.25">
      <c r="A61" s="3" t="s">
        <v>73</v>
      </c>
      <c r="B61" s="3" t="s">
        <v>125</v>
      </c>
      <c r="C61" s="64">
        <v>71584</v>
      </c>
      <c r="D61" s="64">
        <v>15875</v>
      </c>
      <c r="E61" s="22">
        <f>D61+C61</f>
        <v>87459</v>
      </c>
    </row>
    <row r="62" spans="1:5" ht="36.75" x14ac:dyDescent="0.25">
      <c r="A62" s="9" t="s">
        <v>74</v>
      </c>
      <c r="B62" s="9" t="s">
        <v>126</v>
      </c>
      <c r="C62" s="65">
        <v>71584</v>
      </c>
      <c r="D62" s="65">
        <v>15875</v>
      </c>
      <c r="E62" s="23">
        <v>87459</v>
      </c>
    </row>
    <row r="63" spans="1:5" ht="24.75" x14ac:dyDescent="0.25">
      <c r="A63" s="3" t="s">
        <v>75</v>
      </c>
      <c r="B63" s="3" t="s">
        <v>127</v>
      </c>
      <c r="C63" s="64">
        <v>3096174</v>
      </c>
      <c r="D63" s="64">
        <v>63805</v>
      </c>
      <c r="E63" s="22">
        <v>3159979</v>
      </c>
    </row>
    <row r="64" spans="1:5" x14ac:dyDescent="0.25">
      <c r="A64" s="9" t="s">
        <v>76</v>
      </c>
      <c r="B64" s="9" t="s">
        <v>128</v>
      </c>
      <c r="C64" s="65">
        <v>342853</v>
      </c>
      <c r="D64" s="65">
        <v>24633</v>
      </c>
      <c r="E64" s="23">
        <v>367486</v>
      </c>
    </row>
    <row r="65" spans="1:5" x14ac:dyDescent="0.25">
      <c r="A65" s="66" t="s">
        <v>322</v>
      </c>
      <c r="B65" s="9" t="s">
        <v>323</v>
      </c>
      <c r="C65" s="65">
        <v>0</v>
      </c>
      <c r="D65" s="65">
        <v>500</v>
      </c>
      <c r="E65" s="23">
        <v>500</v>
      </c>
    </row>
    <row r="66" spans="1:5" x14ac:dyDescent="0.25">
      <c r="A66" s="9" t="s">
        <v>77</v>
      </c>
      <c r="B66" s="9" t="s">
        <v>129</v>
      </c>
      <c r="C66" s="65">
        <v>655755</v>
      </c>
      <c r="D66" s="65">
        <v>10761</v>
      </c>
      <c r="E66" s="23">
        <v>666516</v>
      </c>
    </row>
    <row r="67" spans="1:5" x14ac:dyDescent="0.25">
      <c r="A67" s="9" t="s">
        <v>78</v>
      </c>
      <c r="B67" s="9" t="s">
        <v>130</v>
      </c>
      <c r="C67" s="65">
        <v>2097566</v>
      </c>
      <c r="D67" s="65">
        <v>27911</v>
      </c>
      <c r="E67" s="23">
        <v>2125477</v>
      </c>
    </row>
    <row r="68" spans="1:5" ht="24.75" x14ac:dyDescent="0.25">
      <c r="A68" s="3" t="s">
        <v>79</v>
      </c>
      <c r="B68" s="3" t="s">
        <v>131</v>
      </c>
      <c r="C68" s="64">
        <v>23287</v>
      </c>
      <c r="D68" s="64">
        <v>14976</v>
      </c>
      <c r="E68" s="22">
        <v>38263</v>
      </c>
    </row>
    <row r="69" spans="1:5" x14ac:dyDescent="0.25">
      <c r="A69" s="9" t="s">
        <v>80</v>
      </c>
      <c r="B69" s="9" t="s">
        <v>132</v>
      </c>
      <c r="C69" s="65">
        <v>23287</v>
      </c>
      <c r="D69" s="65">
        <v>14976</v>
      </c>
      <c r="E69" s="23">
        <f>D69+C69</f>
        <v>38263</v>
      </c>
    </row>
    <row r="70" spans="1:5" x14ac:dyDescent="0.25">
      <c r="A70" s="9"/>
      <c r="B70" s="9"/>
      <c r="C70" s="23"/>
      <c r="D70" s="67"/>
      <c r="E70" s="23"/>
    </row>
    <row r="71" spans="1:5" x14ac:dyDescent="0.25">
      <c r="A71" s="9"/>
      <c r="B71" s="9"/>
      <c r="C71" s="27"/>
      <c r="D71" s="27"/>
      <c r="E71" s="27"/>
    </row>
    <row r="72" spans="1:5" x14ac:dyDescent="0.25">
      <c r="A72" s="10" t="s">
        <v>6</v>
      </c>
      <c r="B72" s="11" t="s">
        <v>7</v>
      </c>
      <c r="C72" s="12">
        <f>C73</f>
        <v>69050659</v>
      </c>
      <c r="D72" s="12">
        <f>D73</f>
        <v>187358</v>
      </c>
      <c r="E72" s="12">
        <f>E73</f>
        <v>69238017</v>
      </c>
    </row>
    <row r="73" spans="1:5" x14ac:dyDescent="0.25">
      <c r="A73" s="10" t="s">
        <v>8</v>
      </c>
      <c r="B73" s="11" t="s">
        <v>9</v>
      </c>
      <c r="C73" s="12">
        <f>SUM(C74:C83)</f>
        <v>69050659</v>
      </c>
      <c r="D73" s="12">
        <f>SUM(D74:D83)</f>
        <v>187358</v>
      </c>
      <c r="E73" s="12">
        <f>SUM(E74:E83)</f>
        <v>69238017</v>
      </c>
    </row>
    <row r="74" spans="1:5" x14ac:dyDescent="0.25">
      <c r="A74" s="13" t="s">
        <v>10</v>
      </c>
      <c r="B74" s="14" t="s">
        <v>11</v>
      </c>
      <c r="C74" s="64">
        <v>6833275</v>
      </c>
      <c r="D74" s="64">
        <v>63871</v>
      </c>
      <c r="E74" s="64">
        <v>6897146</v>
      </c>
    </row>
    <row r="75" spans="1:5" x14ac:dyDescent="0.25">
      <c r="A75" s="13" t="s">
        <v>12</v>
      </c>
      <c r="B75" s="14" t="s">
        <v>13</v>
      </c>
      <c r="C75" s="64">
        <v>2000</v>
      </c>
      <c r="D75" s="64">
        <v>0</v>
      </c>
      <c r="E75" s="64">
        <v>2000</v>
      </c>
    </row>
    <row r="76" spans="1:5" x14ac:dyDescent="0.25">
      <c r="A76" s="13" t="s">
        <v>283</v>
      </c>
      <c r="B76" s="14" t="s">
        <v>284</v>
      </c>
      <c r="C76" s="64">
        <v>277257</v>
      </c>
      <c r="D76" s="64">
        <v>0</v>
      </c>
      <c r="E76" s="64">
        <v>277257</v>
      </c>
    </row>
    <row r="77" spans="1:5" x14ac:dyDescent="0.25">
      <c r="A77" s="13" t="s">
        <v>14</v>
      </c>
      <c r="B77" s="14" t="s">
        <v>15</v>
      </c>
      <c r="C77" s="64">
        <v>11297506</v>
      </c>
      <c r="D77" s="64">
        <v>214812</v>
      </c>
      <c r="E77" s="64">
        <v>11512318</v>
      </c>
    </row>
    <row r="78" spans="1:5" x14ac:dyDescent="0.25">
      <c r="A78" s="13" t="s">
        <v>16</v>
      </c>
      <c r="B78" s="14" t="s">
        <v>17</v>
      </c>
      <c r="C78" s="64">
        <v>789223</v>
      </c>
      <c r="D78" s="64">
        <v>0</v>
      </c>
      <c r="E78" s="64">
        <v>789223</v>
      </c>
    </row>
    <row r="79" spans="1:5" x14ac:dyDescent="0.25">
      <c r="A79" s="13" t="s">
        <v>18</v>
      </c>
      <c r="B79" s="14" t="s">
        <v>19</v>
      </c>
      <c r="C79" s="64">
        <v>6137309</v>
      </c>
      <c r="D79" s="64">
        <v>22066</v>
      </c>
      <c r="E79" s="64">
        <v>6159375</v>
      </c>
    </row>
    <row r="80" spans="1:5" x14ac:dyDescent="0.25">
      <c r="A80" s="13" t="s">
        <v>20</v>
      </c>
      <c r="B80" s="14" t="s">
        <v>21</v>
      </c>
      <c r="C80" s="64">
        <v>1967593</v>
      </c>
      <c r="D80" s="64">
        <v>917</v>
      </c>
      <c r="E80" s="64">
        <v>1968510</v>
      </c>
    </row>
    <row r="81" spans="1:5" x14ac:dyDescent="0.25">
      <c r="A81" s="13" t="s">
        <v>22</v>
      </c>
      <c r="B81" s="14" t="s">
        <v>23</v>
      </c>
      <c r="C81" s="64">
        <v>5064269</v>
      </c>
      <c r="D81" s="64">
        <v>-3062</v>
      </c>
      <c r="E81" s="64">
        <v>5061207</v>
      </c>
    </row>
    <row r="82" spans="1:5" x14ac:dyDescent="0.25">
      <c r="A82" s="13" t="s">
        <v>24</v>
      </c>
      <c r="B82" s="14" t="s">
        <v>25</v>
      </c>
      <c r="C82" s="64">
        <v>27210079</v>
      </c>
      <c r="D82" s="64">
        <v>-12294</v>
      </c>
      <c r="E82" s="64">
        <v>27197785</v>
      </c>
    </row>
    <row r="83" spans="1:5" x14ac:dyDescent="0.25">
      <c r="A83" s="13" t="s">
        <v>26</v>
      </c>
      <c r="B83" s="14" t="s">
        <v>27</v>
      </c>
      <c r="C83" s="64">
        <v>9472148</v>
      </c>
      <c r="D83" s="64">
        <v>-98952</v>
      </c>
      <c r="E83" s="64">
        <v>9373196</v>
      </c>
    </row>
    <row r="84" spans="1:5" x14ac:dyDescent="0.25">
      <c r="A84" s="48"/>
      <c r="B84" s="49"/>
      <c r="C84" s="49"/>
      <c r="D84" s="49"/>
      <c r="E84" s="50"/>
    </row>
    <row r="85" spans="1:5" x14ac:dyDescent="0.25">
      <c r="A85" s="11" t="s">
        <v>133</v>
      </c>
      <c r="B85" s="18" t="s">
        <v>134</v>
      </c>
      <c r="C85" s="2">
        <f>C87+C92+C96+C99+C109+C117+C118+C122+C126+C129+C132+C140+C148+C153+C157+C161</f>
        <v>69050659</v>
      </c>
      <c r="D85" s="2">
        <f t="shared" ref="D85:E85" si="1">D87+D92+D96+D99+D109+D117+D118+D122+D126+D129+D132+D140+D148+D153+D157+D161</f>
        <v>187358</v>
      </c>
      <c r="E85" s="2">
        <f t="shared" si="1"/>
        <v>69238017</v>
      </c>
    </row>
    <row r="86" spans="1:5" x14ac:dyDescent="0.25">
      <c r="A86" s="3" t="s">
        <v>135</v>
      </c>
      <c r="B86" s="3" t="s">
        <v>205</v>
      </c>
      <c r="C86" s="63">
        <v>31959040</v>
      </c>
      <c r="D86" s="63">
        <v>-6718</v>
      </c>
      <c r="E86" s="63">
        <v>31952322</v>
      </c>
    </row>
    <row r="87" spans="1:5" x14ac:dyDescent="0.25">
      <c r="A87" s="3" t="s">
        <v>136</v>
      </c>
      <c r="B87" s="3" t="s">
        <v>206</v>
      </c>
      <c r="C87" s="64">
        <v>24948910</v>
      </c>
      <c r="D87" s="64">
        <v>-5722</v>
      </c>
      <c r="E87" s="64">
        <v>24943188</v>
      </c>
    </row>
    <row r="88" spans="1:5" x14ac:dyDescent="0.25">
      <c r="A88" s="9" t="s">
        <v>137</v>
      </c>
      <c r="B88" s="9" t="s">
        <v>207</v>
      </c>
      <c r="C88" s="65">
        <v>22761573</v>
      </c>
      <c r="D88" s="65">
        <v>-16794</v>
      </c>
      <c r="E88" s="65">
        <v>22744779</v>
      </c>
    </row>
    <row r="89" spans="1:5" x14ac:dyDescent="0.25">
      <c r="A89" s="9" t="s">
        <v>138</v>
      </c>
      <c r="B89" s="9" t="s">
        <v>208</v>
      </c>
      <c r="C89" s="65">
        <v>973693</v>
      </c>
      <c r="D89" s="65">
        <v>4710</v>
      </c>
      <c r="E89" s="65">
        <v>978403</v>
      </c>
    </row>
    <row r="90" spans="1:5" ht="24.75" x14ac:dyDescent="0.25">
      <c r="A90" s="9" t="s">
        <v>139</v>
      </c>
      <c r="B90" s="9" t="s">
        <v>209</v>
      </c>
      <c r="C90" s="65">
        <v>1213494</v>
      </c>
      <c r="D90" s="65">
        <v>6362</v>
      </c>
      <c r="E90" s="65">
        <v>1219856</v>
      </c>
    </row>
    <row r="91" spans="1:5" x14ac:dyDescent="0.25">
      <c r="A91" s="9" t="s">
        <v>287</v>
      </c>
      <c r="B91" s="9" t="s">
        <v>289</v>
      </c>
      <c r="C91" s="65">
        <v>150</v>
      </c>
      <c r="D91" s="65">
        <v>0</v>
      </c>
      <c r="E91" s="65">
        <v>150</v>
      </c>
    </row>
    <row r="92" spans="1:5" ht="24.75" x14ac:dyDescent="0.25">
      <c r="A92" s="3" t="s">
        <v>140</v>
      </c>
      <c r="B92" s="3" t="s">
        <v>210</v>
      </c>
      <c r="C92" s="64">
        <v>7010130</v>
      </c>
      <c r="D92" s="64">
        <v>-996</v>
      </c>
      <c r="E92" s="64">
        <v>7009134</v>
      </c>
    </row>
    <row r="93" spans="1:5" x14ac:dyDescent="0.25">
      <c r="A93" s="9" t="s">
        <v>141</v>
      </c>
      <c r="B93" s="9" t="s">
        <v>211</v>
      </c>
      <c r="C93" s="65">
        <v>6083222</v>
      </c>
      <c r="D93" s="65">
        <v>-7520</v>
      </c>
      <c r="E93" s="65">
        <v>6075702</v>
      </c>
    </row>
    <row r="94" spans="1:5" x14ac:dyDescent="0.25">
      <c r="A94" s="9" t="s">
        <v>142</v>
      </c>
      <c r="B94" s="9" t="s">
        <v>212</v>
      </c>
      <c r="C94" s="65">
        <v>926908</v>
      </c>
      <c r="D94" s="65">
        <v>6524</v>
      </c>
      <c r="E94" s="65">
        <v>933432</v>
      </c>
    </row>
    <row r="95" spans="1:5" x14ac:dyDescent="0.25">
      <c r="A95" s="3" t="s">
        <v>143</v>
      </c>
      <c r="B95" s="3" t="s">
        <v>213</v>
      </c>
      <c r="C95" s="63">
        <v>15400424</v>
      </c>
      <c r="D95" s="63">
        <v>261177</v>
      </c>
      <c r="E95" s="63">
        <v>15661601</v>
      </c>
    </row>
    <row r="96" spans="1:5" x14ac:dyDescent="0.25">
      <c r="A96" s="3" t="s">
        <v>144</v>
      </c>
      <c r="B96" s="3" t="s">
        <v>214</v>
      </c>
      <c r="C96" s="64">
        <v>146244</v>
      </c>
      <c r="D96" s="64">
        <v>28937</v>
      </c>
      <c r="E96" s="64">
        <v>175181</v>
      </c>
    </row>
    <row r="97" spans="1:5" ht="24.75" x14ac:dyDescent="0.25">
      <c r="A97" s="9" t="s">
        <v>145</v>
      </c>
      <c r="B97" s="9" t="s">
        <v>215</v>
      </c>
      <c r="C97" s="65">
        <v>54548</v>
      </c>
      <c r="D97" s="65">
        <v>312</v>
      </c>
      <c r="E97" s="65">
        <v>54860</v>
      </c>
    </row>
    <row r="98" spans="1:5" ht="24.75" x14ac:dyDescent="0.25">
      <c r="A98" s="9" t="s">
        <v>146</v>
      </c>
      <c r="B98" s="9" t="s">
        <v>216</v>
      </c>
      <c r="C98" s="65">
        <v>91696</v>
      </c>
      <c r="D98" s="65">
        <v>28625</v>
      </c>
      <c r="E98" s="65">
        <v>120321</v>
      </c>
    </row>
    <row r="99" spans="1:5" x14ac:dyDescent="0.25">
      <c r="A99" s="3" t="s">
        <v>147</v>
      </c>
      <c r="B99" s="3" t="s">
        <v>217</v>
      </c>
      <c r="C99" s="64">
        <v>9383351</v>
      </c>
      <c r="D99" s="64">
        <v>250937</v>
      </c>
      <c r="E99" s="64">
        <v>9634288</v>
      </c>
    </row>
    <row r="100" spans="1:5" x14ac:dyDescent="0.25">
      <c r="A100" s="9" t="s">
        <v>148</v>
      </c>
      <c r="B100" s="9" t="s">
        <v>218</v>
      </c>
      <c r="C100" s="65">
        <v>126558</v>
      </c>
      <c r="D100" s="65">
        <v>35</v>
      </c>
      <c r="E100" s="65">
        <v>126593</v>
      </c>
    </row>
    <row r="101" spans="1:5" x14ac:dyDescent="0.25">
      <c r="A101" s="9" t="s">
        <v>149</v>
      </c>
      <c r="B101" s="9" t="s">
        <v>219</v>
      </c>
      <c r="C101" s="65">
        <v>2221241</v>
      </c>
      <c r="D101" s="65">
        <v>11170</v>
      </c>
      <c r="E101" s="65">
        <v>2232411</v>
      </c>
    </row>
    <row r="102" spans="1:5" ht="24.75" x14ac:dyDescent="0.25">
      <c r="A102" s="9" t="s">
        <v>150</v>
      </c>
      <c r="B102" s="9" t="s">
        <v>220</v>
      </c>
      <c r="C102" s="65">
        <v>2933187</v>
      </c>
      <c r="D102" s="65">
        <v>144349</v>
      </c>
      <c r="E102" s="65">
        <v>3077536</v>
      </c>
    </row>
    <row r="103" spans="1:5" ht="24.75" x14ac:dyDescent="0.25">
      <c r="A103" s="9" t="s">
        <v>151</v>
      </c>
      <c r="B103" s="9" t="s">
        <v>221</v>
      </c>
      <c r="C103" s="65">
        <v>3474877</v>
      </c>
      <c r="D103" s="65">
        <v>96014</v>
      </c>
      <c r="E103" s="65">
        <v>3570891</v>
      </c>
    </row>
    <row r="104" spans="1:5" x14ac:dyDescent="0.25">
      <c r="A104" s="9" t="s">
        <v>152</v>
      </c>
      <c r="B104" s="9" t="s">
        <v>222</v>
      </c>
      <c r="C104" s="65">
        <v>258068</v>
      </c>
      <c r="D104" s="65">
        <v>246</v>
      </c>
      <c r="E104" s="65">
        <v>258314</v>
      </c>
    </row>
    <row r="105" spans="1:5" x14ac:dyDescent="0.25">
      <c r="A105" s="9" t="s">
        <v>153</v>
      </c>
      <c r="B105" s="9" t="s">
        <v>223</v>
      </c>
      <c r="C105" s="65">
        <v>230013</v>
      </c>
      <c r="D105" s="65">
        <v>1123</v>
      </c>
      <c r="E105" s="65">
        <v>231136</v>
      </c>
    </row>
    <row r="106" spans="1:5" x14ac:dyDescent="0.25">
      <c r="A106" s="9" t="s">
        <v>154</v>
      </c>
      <c r="B106" s="9" t="s">
        <v>224</v>
      </c>
      <c r="C106" s="65">
        <v>116824</v>
      </c>
      <c r="D106" s="65">
        <v>-2000</v>
      </c>
      <c r="E106" s="65">
        <v>114824</v>
      </c>
    </row>
    <row r="107" spans="1:5" ht="24.75" x14ac:dyDescent="0.25">
      <c r="A107" s="9" t="s">
        <v>155</v>
      </c>
      <c r="B107" s="9" t="s">
        <v>225</v>
      </c>
      <c r="C107" s="65">
        <v>4444</v>
      </c>
      <c r="D107" s="65">
        <v>0</v>
      </c>
      <c r="E107" s="65">
        <v>4444</v>
      </c>
    </row>
    <row r="108" spans="1:5" x14ac:dyDescent="0.25">
      <c r="A108" s="9" t="s">
        <v>156</v>
      </c>
      <c r="B108" s="9" t="s">
        <v>226</v>
      </c>
      <c r="C108" s="65">
        <v>18139</v>
      </c>
      <c r="D108" s="65">
        <v>0</v>
      </c>
      <c r="E108" s="65">
        <v>18139</v>
      </c>
    </row>
    <row r="109" spans="1:5" ht="24.75" x14ac:dyDescent="0.25">
      <c r="A109" s="3" t="s">
        <v>157</v>
      </c>
      <c r="B109" s="3" t="s">
        <v>227</v>
      </c>
      <c r="C109" s="64">
        <v>5201602</v>
      </c>
      <c r="D109" s="64">
        <v>-13247</v>
      </c>
      <c r="E109" s="64">
        <v>5188355</v>
      </c>
    </row>
    <row r="110" spans="1:5" x14ac:dyDescent="0.25">
      <c r="A110" s="9" t="s">
        <v>158</v>
      </c>
      <c r="B110" s="9" t="s">
        <v>228</v>
      </c>
      <c r="C110" s="65">
        <v>905424</v>
      </c>
      <c r="D110" s="65">
        <v>9560</v>
      </c>
      <c r="E110" s="65">
        <v>914984</v>
      </c>
    </row>
    <row r="111" spans="1:5" x14ac:dyDescent="0.25">
      <c r="A111" s="9" t="s">
        <v>159</v>
      </c>
      <c r="B111" s="9" t="s">
        <v>229</v>
      </c>
      <c r="C111" s="65">
        <v>1646344</v>
      </c>
      <c r="D111" s="65">
        <v>-33283</v>
      </c>
      <c r="E111" s="65">
        <v>1613061</v>
      </c>
    </row>
    <row r="112" spans="1:5" ht="24.75" x14ac:dyDescent="0.25">
      <c r="A112" s="9" t="s">
        <v>160</v>
      </c>
      <c r="B112" s="9" t="s">
        <v>230</v>
      </c>
      <c r="C112" s="65">
        <v>82777</v>
      </c>
      <c r="D112" s="65">
        <v>0</v>
      </c>
      <c r="E112" s="65">
        <v>82777</v>
      </c>
    </row>
    <row r="113" spans="1:5" x14ac:dyDescent="0.25">
      <c r="A113" s="9" t="s">
        <v>161</v>
      </c>
      <c r="B113" s="9" t="s">
        <v>231</v>
      </c>
      <c r="C113" s="65">
        <v>1089628</v>
      </c>
      <c r="D113" s="65">
        <v>5133</v>
      </c>
      <c r="E113" s="65">
        <v>1094761</v>
      </c>
    </row>
    <row r="114" spans="1:5" x14ac:dyDescent="0.25">
      <c r="A114" s="9" t="s">
        <v>162</v>
      </c>
      <c r="B114" s="9" t="s">
        <v>232</v>
      </c>
      <c r="C114" s="65">
        <v>1121914</v>
      </c>
      <c r="D114" s="65">
        <v>2400</v>
      </c>
      <c r="E114" s="65">
        <v>1124314</v>
      </c>
    </row>
    <row r="115" spans="1:5" x14ac:dyDescent="0.25">
      <c r="A115" s="9" t="s">
        <v>163</v>
      </c>
      <c r="B115" s="9" t="s">
        <v>233</v>
      </c>
      <c r="C115" s="65">
        <v>125908</v>
      </c>
      <c r="D115" s="65">
        <v>2900</v>
      </c>
      <c r="E115" s="65">
        <v>128808</v>
      </c>
    </row>
    <row r="116" spans="1:5" x14ac:dyDescent="0.25">
      <c r="A116" s="9" t="s">
        <v>164</v>
      </c>
      <c r="B116" s="9" t="s">
        <v>234</v>
      </c>
      <c r="C116" s="65">
        <v>229607</v>
      </c>
      <c r="D116" s="65">
        <v>43</v>
      </c>
      <c r="E116" s="65">
        <v>229650</v>
      </c>
    </row>
    <row r="117" spans="1:5" x14ac:dyDescent="0.25">
      <c r="A117" s="3" t="s">
        <v>165</v>
      </c>
      <c r="B117" s="3" t="s">
        <v>235</v>
      </c>
      <c r="C117" s="64">
        <v>34677</v>
      </c>
      <c r="D117" s="64">
        <v>0</v>
      </c>
      <c r="E117" s="64">
        <v>34677</v>
      </c>
    </row>
    <row r="118" spans="1:5" x14ac:dyDescent="0.25">
      <c r="A118" s="3" t="s">
        <v>166</v>
      </c>
      <c r="B118" s="3" t="s">
        <v>236</v>
      </c>
      <c r="C118" s="64">
        <v>634550</v>
      </c>
      <c r="D118" s="64">
        <v>-5450</v>
      </c>
      <c r="E118" s="64">
        <v>629100</v>
      </c>
    </row>
    <row r="119" spans="1:5" x14ac:dyDescent="0.25">
      <c r="A119" s="9" t="s">
        <v>167</v>
      </c>
      <c r="B119" s="9" t="s">
        <v>237</v>
      </c>
      <c r="C119" s="65">
        <v>628980</v>
      </c>
      <c r="D119" s="65">
        <v>-5450</v>
      </c>
      <c r="E119" s="65">
        <v>623530</v>
      </c>
    </row>
    <row r="120" spans="1:5" x14ac:dyDescent="0.25">
      <c r="A120" s="9" t="s">
        <v>168</v>
      </c>
      <c r="B120" s="9" t="s">
        <v>238</v>
      </c>
      <c r="C120" s="65">
        <v>5570</v>
      </c>
      <c r="D120" s="65">
        <v>0</v>
      </c>
      <c r="E120" s="65">
        <v>5570</v>
      </c>
    </row>
    <row r="121" spans="1:5" x14ac:dyDescent="0.25">
      <c r="A121" s="3" t="s">
        <v>169</v>
      </c>
      <c r="B121" s="3" t="s">
        <v>239</v>
      </c>
      <c r="C121" s="63">
        <v>475853</v>
      </c>
      <c r="D121" s="63">
        <v>-30270</v>
      </c>
      <c r="E121" s="63">
        <v>445583</v>
      </c>
    </row>
    <row r="122" spans="1:5" ht="24.75" x14ac:dyDescent="0.25">
      <c r="A122" s="3" t="s">
        <v>170</v>
      </c>
      <c r="B122" s="3" t="s">
        <v>240</v>
      </c>
      <c r="C122" s="64">
        <v>475853</v>
      </c>
      <c r="D122" s="64">
        <v>-30270</v>
      </c>
      <c r="E122" s="64">
        <v>445583</v>
      </c>
    </row>
    <row r="123" spans="1:5" ht="24.75" x14ac:dyDescent="0.25">
      <c r="A123" s="9" t="s">
        <v>171</v>
      </c>
      <c r="B123" s="9" t="s">
        <v>241</v>
      </c>
      <c r="C123" s="65">
        <v>471103</v>
      </c>
      <c r="D123" s="65">
        <v>-30270</v>
      </c>
      <c r="E123" s="65">
        <v>440833</v>
      </c>
    </row>
    <row r="124" spans="1:5" ht="36.75" x14ac:dyDescent="0.25">
      <c r="A124" s="9" t="s">
        <v>172</v>
      </c>
      <c r="B124" s="9" t="s">
        <v>242</v>
      </c>
      <c r="C124" s="65">
        <v>4750</v>
      </c>
      <c r="D124" s="65">
        <v>0</v>
      </c>
      <c r="E124" s="65">
        <v>4750</v>
      </c>
    </row>
    <row r="125" spans="1:5" x14ac:dyDescent="0.25">
      <c r="A125" s="3" t="s">
        <v>173</v>
      </c>
      <c r="B125" s="3" t="s">
        <v>243</v>
      </c>
      <c r="C125" s="63">
        <v>572886</v>
      </c>
      <c r="D125" s="63">
        <v>0</v>
      </c>
      <c r="E125" s="63">
        <v>572886</v>
      </c>
    </row>
    <row r="126" spans="1:5" x14ac:dyDescent="0.25">
      <c r="A126" s="3" t="s">
        <v>174</v>
      </c>
      <c r="B126" s="3" t="s">
        <v>244</v>
      </c>
      <c r="C126" s="64">
        <v>572886</v>
      </c>
      <c r="D126" s="64">
        <v>0</v>
      </c>
      <c r="E126" s="64">
        <v>572886</v>
      </c>
    </row>
    <row r="127" spans="1:5" x14ac:dyDescent="0.25">
      <c r="A127" s="9" t="s">
        <v>175</v>
      </c>
      <c r="B127" s="9" t="s">
        <v>245</v>
      </c>
      <c r="C127" s="65">
        <v>572886</v>
      </c>
      <c r="D127" s="65">
        <v>0</v>
      </c>
      <c r="E127" s="65">
        <v>572886</v>
      </c>
    </row>
    <row r="128" spans="1:5" x14ac:dyDescent="0.25">
      <c r="A128" s="3" t="s">
        <v>176</v>
      </c>
      <c r="B128" s="3" t="s">
        <v>246</v>
      </c>
      <c r="C128" s="63">
        <v>14638491</v>
      </c>
      <c r="D128" s="63">
        <v>-87381</v>
      </c>
      <c r="E128" s="63">
        <v>14551110</v>
      </c>
    </row>
    <row r="129" spans="1:5" x14ac:dyDescent="0.25">
      <c r="A129" s="3" t="s">
        <v>177</v>
      </c>
      <c r="B129" s="3" t="s">
        <v>247</v>
      </c>
      <c r="C129" s="64">
        <v>154510</v>
      </c>
      <c r="D129" s="64">
        <v>-16318</v>
      </c>
      <c r="E129" s="64">
        <v>138192</v>
      </c>
    </row>
    <row r="130" spans="1:5" x14ac:dyDescent="0.25">
      <c r="A130" s="9" t="s">
        <v>178</v>
      </c>
      <c r="B130" s="9" t="s">
        <v>248</v>
      </c>
      <c r="C130" s="65">
        <v>146614</v>
      </c>
      <c r="D130" s="65">
        <v>-16318</v>
      </c>
      <c r="E130" s="65">
        <v>130296</v>
      </c>
    </row>
    <row r="131" spans="1:5" x14ac:dyDescent="0.25">
      <c r="A131" s="9" t="s">
        <v>179</v>
      </c>
      <c r="B131" s="9" t="s">
        <v>249</v>
      </c>
      <c r="C131" s="65">
        <v>7896</v>
      </c>
      <c r="D131" s="65">
        <v>0</v>
      </c>
      <c r="E131" s="65">
        <v>7896</v>
      </c>
    </row>
    <row r="132" spans="1:5" x14ac:dyDescent="0.25">
      <c r="A132" s="3" t="s">
        <v>180</v>
      </c>
      <c r="B132" s="3" t="s">
        <v>250</v>
      </c>
      <c r="C132" s="64">
        <v>14483981</v>
      </c>
      <c r="D132" s="64">
        <v>-71063</v>
      </c>
      <c r="E132" s="64">
        <v>14412918</v>
      </c>
    </row>
    <row r="133" spans="1:5" x14ac:dyDescent="0.25">
      <c r="A133" s="9" t="s">
        <v>181</v>
      </c>
      <c r="B133" s="9" t="s">
        <v>251</v>
      </c>
      <c r="C133" s="65">
        <v>209202</v>
      </c>
      <c r="D133" s="65">
        <v>6985</v>
      </c>
      <c r="E133" s="65">
        <v>216187</v>
      </c>
    </row>
    <row r="134" spans="1:5" x14ac:dyDescent="0.25">
      <c r="A134" s="9" t="s">
        <v>182</v>
      </c>
      <c r="B134" s="9" t="s">
        <v>252</v>
      </c>
      <c r="C134" s="65">
        <v>73608</v>
      </c>
      <c r="D134" s="65">
        <v>0</v>
      </c>
      <c r="E134" s="65">
        <v>73608</v>
      </c>
    </row>
    <row r="135" spans="1:5" x14ac:dyDescent="0.25">
      <c r="A135" s="9" t="s">
        <v>183</v>
      </c>
      <c r="B135" s="9" t="s">
        <v>253</v>
      </c>
      <c r="C135" s="65">
        <v>2896211</v>
      </c>
      <c r="D135" s="65">
        <v>-204170</v>
      </c>
      <c r="E135" s="65">
        <v>2692041</v>
      </c>
    </row>
    <row r="136" spans="1:5" x14ac:dyDescent="0.25">
      <c r="A136" s="9" t="s">
        <v>184</v>
      </c>
      <c r="B136" s="9" t="s">
        <v>254</v>
      </c>
      <c r="C136" s="65">
        <v>9850101</v>
      </c>
      <c r="D136" s="65">
        <v>131879</v>
      </c>
      <c r="E136" s="65">
        <v>9981980</v>
      </c>
    </row>
    <row r="137" spans="1:5" x14ac:dyDescent="0.25">
      <c r="A137" s="9" t="s">
        <v>185</v>
      </c>
      <c r="B137" s="9" t="s">
        <v>255</v>
      </c>
      <c r="C137" s="65">
        <v>1438099</v>
      </c>
      <c r="D137" s="65">
        <v>-5957</v>
      </c>
      <c r="E137" s="65">
        <v>1432142</v>
      </c>
    </row>
    <row r="138" spans="1:5" x14ac:dyDescent="0.25">
      <c r="A138" s="9" t="s">
        <v>186</v>
      </c>
      <c r="B138" s="9" t="s">
        <v>256</v>
      </c>
      <c r="C138" s="65">
        <v>16760</v>
      </c>
      <c r="D138" s="65">
        <v>200</v>
      </c>
      <c r="E138" s="65">
        <v>16960</v>
      </c>
    </row>
    <row r="139" spans="1:5" x14ac:dyDescent="0.25">
      <c r="A139" s="3" t="s">
        <v>187</v>
      </c>
      <c r="B139" s="3" t="s">
        <v>257</v>
      </c>
      <c r="C139" s="63">
        <v>4058006</v>
      </c>
      <c r="D139" s="63">
        <v>550</v>
      </c>
      <c r="E139" s="63">
        <v>4058556</v>
      </c>
    </row>
    <row r="140" spans="1:5" x14ac:dyDescent="0.25">
      <c r="A140" s="3" t="s">
        <v>188</v>
      </c>
      <c r="B140" s="3" t="s">
        <v>258</v>
      </c>
      <c r="C140" s="64">
        <v>2664391</v>
      </c>
      <c r="D140" s="64">
        <v>0</v>
      </c>
      <c r="E140" s="64">
        <v>2664391</v>
      </c>
    </row>
    <row r="141" spans="1:5" x14ac:dyDescent="0.25">
      <c r="A141" s="9" t="s">
        <v>189</v>
      </c>
      <c r="B141" s="9" t="s">
        <v>259</v>
      </c>
      <c r="C141" s="65">
        <v>184450</v>
      </c>
      <c r="D141" s="65">
        <v>0</v>
      </c>
      <c r="E141" s="65">
        <v>184450</v>
      </c>
    </row>
    <row r="142" spans="1:5" x14ac:dyDescent="0.25">
      <c r="A142" s="9" t="s">
        <v>190</v>
      </c>
      <c r="B142" s="9" t="s">
        <v>260</v>
      </c>
      <c r="C142" s="65">
        <v>291950</v>
      </c>
      <c r="D142" s="65">
        <v>0</v>
      </c>
      <c r="E142" s="65">
        <v>291950</v>
      </c>
    </row>
    <row r="143" spans="1:5" x14ac:dyDescent="0.25">
      <c r="A143" s="9" t="s">
        <v>191</v>
      </c>
      <c r="B143" s="9" t="s">
        <v>261</v>
      </c>
      <c r="C143" s="65">
        <v>1149500</v>
      </c>
      <c r="D143" s="65">
        <v>0</v>
      </c>
      <c r="E143" s="65">
        <v>1149500</v>
      </c>
    </row>
    <row r="144" spans="1:5" ht="24.75" x14ac:dyDescent="0.25">
      <c r="A144" s="19" t="s">
        <v>295</v>
      </c>
      <c r="B144" s="9" t="s">
        <v>296</v>
      </c>
      <c r="C144" s="65">
        <v>52500</v>
      </c>
      <c r="D144" s="65">
        <v>0</v>
      </c>
      <c r="E144" s="65">
        <v>52500</v>
      </c>
    </row>
    <row r="145" spans="1:5" ht="17.25" customHeight="1" x14ac:dyDescent="0.25">
      <c r="A145" s="9" t="s">
        <v>192</v>
      </c>
      <c r="B145" s="9" t="s">
        <v>262</v>
      </c>
      <c r="C145" s="65">
        <v>750000</v>
      </c>
      <c r="D145" s="65">
        <v>0</v>
      </c>
      <c r="E145" s="65">
        <v>750000</v>
      </c>
    </row>
    <row r="146" spans="1:5" x14ac:dyDescent="0.25">
      <c r="A146" s="19" t="s">
        <v>307</v>
      </c>
      <c r="B146" s="9" t="s">
        <v>297</v>
      </c>
      <c r="C146" s="65">
        <v>42500</v>
      </c>
      <c r="D146" s="65">
        <v>0</v>
      </c>
      <c r="E146" s="65">
        <v>42500</v>
      </c>
    </row>
    <row r="147" spans="1:5" x14ac:dyDescent="0.25">
      <c r="A147" s="9" t="s">
        <v>193</v>
      </c>
      <c r="B147" s="9" t="s">
        <v>263</v>
      </c>
      <c r="C147" s="65">
        <v>193491</v>
      </c>
      <c r="D147" s="65">
        <v>0</v>
      </c>
      <c r="E147" s="65">
        <v>193491</v>
      </c>
    </row>
    <row r="148" spans="1:5" x14ac:dyDescent="0.25">
      <c r="A148" s="3" t="s">
        <v>194</v>
      </c>
      <c r="B148" s="3" t="s">
        <v>264</v>
      </c>
      <c r="C148" s="64">
        <v>192000</v>
      </c>
      <c r="D148" s="64">
        <v>0</v>
      </c>
      <c r="E148" s="64">
        <v>192000</v>
      </c>
    </row>
    <row r="149" spans="1:5" x14ac:dyDescent="0.25">
      <c r="A149" s="9" t="s">
        <v>195</v>
      </c>
      <c r="B149" s="9" t="s">
        <v>265</v>
      </c>
      <c r="C149" s="65">
        <v>31000</v>
      </c>
      <c r="D149" s="65">
        <v>0</v>
      </c>
      <c r="E149" s="65">
        <v>31000</v>
      </c>
    </row>
    <row r="150" spans="1:5" x14ac:dyDescent="0.25">
      <c r="A150" s="9" t="s">
        <v>196</v>
      </c>
      <c r="B150" s="9" t="s">
        <v>266</v>
      </c>
      <c r="C150" s="65">
        <v>5000</v>
      </c>
      <c r="D150" s="65">
        <v>0</v>
      </c>
      <c r="E150" s="65">
        <v>5000</v>
      </c>
    </row>
    <row r="151" spans="1:5" x14ac:dyDescent="0.25">
      <c r="A151" s="9" t="s">
        <v>197</v>
      </c>
      <c r="B151" s="9" t="s">
        <v>267</v>
      </c>
      <c r="C151" s="65">
        <v>150000</v>
      </c>
      <c r="D151" s="65">
        <v>0</v>
      </c>
      <c r="E151" s="65">
        <v>150000</v>
      </c>
    </row>
    <row r="152" spans="1:5" x14ac:dyDescent="0.25">
      <c r="A152" s="9" t="s">
        <v>288</v>
      </c>
      <c r="B152" s="9" t="s">
        <v>290</v>
      </c>
      <c r="C152" s="65">
        <v>6000</v>
      </c>
      <c r="D152" s="65">
        <v>0</v>
      </c>
      <c r="E152" s="65">
        <v>6000</v>
      </c>
    </row>
    <row r="153" spans="1:5" ht="24.75" x14ac:dyDescent="0.25">
      <c r="A153" s="3" t="s">
        <v>198</v>
      </c>
      <c r="B153" s="3" t="s">
        <v>268</v>
      </c>
      <c r="C153" s="64">
        <v>1201615</v>
      </c>
      <c r="D153" s="64">
        <v>550</v>
      </c>
      <c r="E153" s="64">
        <v>1202165</v>
      </c>
    </row>
    <row r="154" spans="1:5" x14ac:dyDescent="0.25">
      <c r="A154" s="9" t="s">
        <v>199</v>
      </c>
      <c r="B154" s="9" t="s">
        <v>269</v>
      </c>
      <c r="C154" s="65">
        <v>640000</v>
      </c>
      <c r="D154" s="65">
        <v>0</v>
      </c>
      <c r="E154" s="65">
        <v>640000</v>
      </c>
    </row>
    <row r="155" spans="1:5" ht="24.75" x14ac:dyDescent="0.25">
      <c r="A155" s="9" t="s">
        <v>200</v>
      </c>
      <c r="B155" s="9" t="s">
        <v>270</v>
      </c>
      <c r="C155" s="65">
        <v>561615</v>
      </c>
      <c r="D155" s="65">
        <v>550</v>
      </c>
      <c r="E155" s="65">
        <v>562165</v>
      </c>
    </row>
    <row r="156" spans="1:5" ht="24.75" x14ac:dyDescent="0.25">
      <c r="A156" s="3" t="s">
        <v>201</v>
      </c>
      <c r="B156" s="3" t="s">
        <v>271</v>
      </c>
      <c r="C156" s="63">
        <v>1945959</v>
      </c>
      <c r="D156" s="63">
        <v>50000</v>
      </c>
      <c r="E156" s="63">
        <v>1995959</v>
      </c>
    </row>
    <row r="157" spans="1:5" x14ac:dyDescent="0.25">
      <c r="A157" s="3" t="s">
        <v>202</v>
      </c>
      <c r="B157" s="3" t="s">
        <v>272</v>
      </c>
      <c r="C157" s="64">
        <v>1881959</v>
      </c>
      <c r="D157" s="64">
        <v>50000</v>
      </c>
      <c r="E157" s="64">
        <v>1931959</v>
      </c>
    </row>
    <row r="158" spans="1:5" ht="24.75" x14ac:dyDescent="0.25">
      <c r="A158" s="9" t="s">
        <v>203</v>
      </c>
      <c r="B158" s="9" t="s">
        <v>273</v>
      </c>
      <c r="C158" s="65">
        <v>1868819</v>
      </c>
      <c r="D158" s="65">
        <v>50000</v>
      </c>
      <c r="E158" s="65">
        <v>1918819</v>
      </c>
    </row>
    <row r="159" spans="1:5" x14ac:dyDescent="0.25">
      <c r="A159" s="9">
        <v>7240</v>
      </c>
      <c r="B159" s="9" t="s">
        <v>298</v>
      </c>
      <c r="C159" s="65">
        <v>4668</v>
      </c>
      <c r="D159" s="65">
        <v>0</v>
      </c>
      <c r="E159" s="65">
        <v>4668</v>
      </c>
    </row>
    <row r="160" spans="1:5" ht="36.75" x14ac:dyDescent="0.25">
      <c r="A160" s="9" t="s">
        <v>204</v>
      </c>
      <c r="B160" s="9" t="s">
        <v>274</v>
      </c>
      <c r="C160" s="65">
        <v>8472</v>
      </c>
      <c r="D160" s="65">
        <v>0</v>
      </c>
      <c r="E160" s="65">
        <v>8472</v>
      </c>
    </row>
    <row r="161" spans="1:5" x14ac:dyDescent="0.25">
      <c r="A161" s="25" t="s">
        <v>308</v>
      </c>
      <c r="B161" s="25" t="s">
        <v>310</v>
      </c>
      <c r="C161" s="64">
        <v>64000</v>
      </c>
      <c r="D161" s="64">
        <v>0</v>
      </c>
      <c r="E161" s="64">
        <v>64000</v>
      </c>
    </row>
    <row r="162" spans="1:5" x14ac:dyDescent="0.25">
      <c r="A162" s="24" t="s">
        <v>309</v>
      </c>
      <c r="B162" s="24" t="s">
        <v>311</v>
      </c>
      <c r="C162" s="65">
        <v>64000</v>
      </c>
      <c r="D162" s="65">
        <v>0</v>
      </c>
      <c r="E162" s="65">
        <v>64000</v>
      </c>
    </row>
    <row r="163" spans="1:5" x14ac:dyDescent="0.25">
      <c r="A163" s="51"/>
      <c r="B163" s="51"/>
      <c r="C163" s="51"/>
      <c r="D163" s="51"/>
      <c r="E163" s="51"/>
    </row>
    <row r="164" spans="1:5" x14ac:dyDescent="0.25">
      <c r="A164" s="43" t="s">
        <v>275</v>
      </c>
      <c r="B164" s="52"/>
      <c r="C164" s="52"/>
      <c r="D164" s="52"/>
      <c r="E164" s="44"/>
    </row>
    <row r="165" spans="1:5" ht="15" customHeight="1" x14ac:dyDescent="0.25">
      <c r="A165" s="9" t="s">
        <v>276</v>
      </c>
      <c r="B165" s="9" t="s">
        <v>277</v>
      </c>
      <c r="C165" s="64">
        <v>2440031</v>
      </c>
      <c r="D165" s="64">
        <v>200019</v>
      </c>
      <c r="E165" s="2">
        <f>C165+D165</f>
        <v>2640050</v>
      </c>
    </row>
    <row r="166" spans="1:5" x14ac:dyDescent="0.25">
      <c r="A166" s="20" t="s">
        <v>278</v>
      </c>
      <c r="B166" s="9" t="s">
        <v>279</v>
      </c>
      <c r="C166" s="64">
        <v>1344810</v>
      </c>
      <c r="D166" s="22">
        <v>0</v>
      </c>
      <c r="E166" s="2">
        <f>C166+D166</f>
        <v>1344810</v>
      </c>
    </row>
    <row r="167" spans="1:5" x14ac:dyDescent="0.25">
      <c r="A167" s="43" t="s">
        <v>280</v>
      </c>
      <c r="B167" s="44"/>
      <c r="C167" s="6">
        <f>C85-C165+C166</f>
        <v>67955438</v>
      </c>
      <c r="D167" s="6">
        <f>D85-D165+D166</f>
        <v>-12661</v>
      </c>
      <c r="E167" s="6">
        <f>E85-E165+E166</f>
        <v>67942777</v>
      </c>
    </row>
    <row r="168" spans="1:5" ht="15" customHeight="1" x14ac:dyDescent="0.25">
      <c r="A168" s="28"/>
      <c r="B168" s="28"/>
      <c r="C168" s="29">
        <f>C167-C7</f>
        <v>0</v>
      </c>
      <c r="D168" s="29">
        <f>D167-D7</f>
        <v>0</v>
      </c>
      <c r="E168" s="29">
        <f t="shared" ref="E168" si="2">E167-E7</f>
        <v>0</v>
      </c>
    </row>
    <row r="169" spans="1:5" x14ac:dyDescent="0.25">
      <c r="E169" s="1"/>
    </row>
    <row r="170" spans="1:5" x14ac:dyDescent="0.25">
      <c r="A170" s="56" t="s">
        <v>315</v>
      </c>
      <c r="B170" s="56"/>
      <c r="C170" s="56"/>
      <c r="E170" s="1"/>
    </row>
    <row r="171" spans="1:5" ht="24" x14ac:dyDescent="0.25">
      <c r="A171" s="30" t="s">
        <v>1</v>
      </c>
      <c r="B171" s="30" t="s">
        <v>2</v>
      </c>
      <c r="C171" s="31" t="s">
        <v>316</v>
      </c>
    </row>
    <row r="172" spans="1:5" x14ac:dyDescent="0.25">
      <c r="A172" s="57"/>
      <c r="B172" s="57"/>
      <c r="C172" s="57"/>
    </row>
    <row r="173" spans="1:5" x14ac:dyDescent="0.25">
      <c r="A173" s="32"/>
      <c r="B173" s="33" t="s">
        <v>3</v>
      </c>
      <c r="C173" s="34">
        <f>C174+C175</f>
        <v>11292</v>
      </c>
    </row>
    <row r="174" spans="1:5" x14ac:dyDescent="0.25">
      <c r="A174" s="32"/>
      <c r="B174" s="33" t="s">
        <v>300</v>
      </c>
      <c r="C174" s="35">
        <v>10792</v>
      </c>
    </row>
    <row r="175" spans="1:5" x14ac:dyDescent="0.25">
      <c r="A175" s="36" t="s">
        <v>4</v>
      </c>
      <c r="B175" s="33" t="s">
        <v>5</v>
      </c>
      <c r="C175" s="34">
        <v>500</v>
      </c>
    </row>
    <row r="176" spans="1:5" x14ac:dyDescent="0.25">
      <c r="A176" s="34" t="s">
        <v>317</v>
      </c>
      <c r="B176" s="37" t="s">
        <v>318</v>
      </c>
      <c r="C176" s="34">
        <v>500</v>
      </c>
    </row>
    <row r="177" spans="1:3" x14ac:dyDescent="0.25">
      <c r="A177" s="38" t="s">
        <v>319</v>
      </c>
      <c r="B177" s="39" t="s">
        <v>320</v>
      </c>
      <c r="C177" s="38">
        <v>500</v>
      </c>
    </row>
    <row r="178" spans="1:3" x14ac:dyDescent="0.25">
      <c r="A178" s="58"/>
      <c r="B178" s="59"/>
      <c r="C178" s="60"/>
    </row>
    <row r="179" spans="1:3" x14ac:dyDescent="0.25">
      <c r="A179" s="33" t="s">
        <v>6</v>
      </c>
      <c r="B179" s="33" t="s">
        <v>7</v>
      </c>
      <c r="C179" s="33">
        <f>C180</f>
        <v>11292</v>
      </c>
    </row>
    <row r="180" spans="1:3" x14ac:dyDescent="0.25">
      <c r="A180" s="33" t="s">
        <v>8</v>
      </c>
      <c r="B180" s="40" t="s">
        <v>9</v>
      </c>
      <c r="C180" s="33">
        <f>SUM(C181:C181)</f>
        <v>11292</v>
      </c>
    </row>
    <row r="181" spans="1:3" x14ac:dyDescent="0.25">
      <c r="A181" s="34" t="s">
        <v>26</v>
      </c>
      <c r="B181" s="41" t="s">
        <v>27</v>
      </c>
      <c r="C181" s="34">
        <v>11292</v>
      </c>
    </row>
    <row r="182" spans="1:3" x14ac:dyDescent="0.25">
      <c r="A182" s="61"/>
      <c r="B182" s="61"/>
      <c r="C182" s="61"/>
    </row>
    <row r="183" spans="1:3" x14ac:dyDescent="0.25">
      <c r="A183" s="33" t="s">
        <v>133</v>
      </c>
      <c r="B183" s="40" t="s">
        <v>134</v>
      </c>
      <c r="C183" s="34">
        <f>C184+C186</f>
        <v>11292</v>
      </c>
    </row>
    <row r="184" spans="1:3" ht="24.75" x14ac:dyDescent="0.25">
      <c r="A184" s="41" t="s">
        <v>157</v>
      </c>
      <c r="B184" s="41" t="s">
        <v>227</v>
      </c>
      <c r="C184" s="34">
        <v>2100</v>
      </c>
    </row>
    <row r="185" spans="1:3" x14ac:dyDescent="0.25">
      <c r="A185" s="42" t="s">
        <v>158</v>
      </c>
      <c r="B185" s="42" t="s">
        <v>228</v>
      </c>
      <c r="C185" s="38">
        <v>2100</v>
      </c>
    </row>
    <row r="186" spans="1:3" x14ac:dyDescent="0.25">
      <c r="A186" s="41" t="s">
        <v>176</v>
      </c>
      <c r="B186" s="41" t="s">
        <v>246</v>
      </c>
      <c r="C186" s="34">
        <v>9192</v>
      </c>
    </row>
    <row r="187" spans="1:3" x14ac:dyDescent="0.25">
      <c r="A187" s="41" t="s">
        <v>180</v>
      </c>
      <c r="B187" s="41" t="s">
        <v>250</v>
      </c>
      <c r="C187" s="34">
        <v>9192</v>
      </c>
    </row>
    <row r="188" spans="1:3" x14ac:dyDescent="0.25">
      <c r="A188" s="42" t="s">
        <v>183</v>
      </c>
      <c r="B188" s="42" t="s">
        <v>253</v>
      </c>
      <c r="C188" s="38">
        <v>9192</v>
      </c>
    </row>
    <row r="189" spans="1:3" ht="15" customHeight="1" x14ac:dyDescent="0.25">
      <c r="A189" s="62"/>
      <c r="B189" s="62"/>
      <c r="C189" s="62"/>
    </row>
    <row r="190" spans="1:3" x14ac:dyDescent="0.25">
      <c r="A190" s="53" t="s">
        <v>275</v>
      </c>
      <c r="B190" s="54"/>
      <c r="C190" s="36">
        <v>0</v>
      </c>
    </row>
    <row r="191" spans="1:3" x14ac:dyDescent="0.25">
      <c r="A191" s="55" t="s">
        <v>280</v>
      </c>
      <c r="B191" s="55"/>
      <c r="C191" s="33">
        <f>C183</f>
        <v>11292</v>
      </c>
    </row>
  </sheetData>
  <mergeCells count="15">
    <mergeCell ref="A190:B190"/>
    <mergeCell ref="A191:B191"/>
    <mergeCell ref="A167:B167"/>
    <mergeCell ref="A172:C172"/>
    <mergeCell ref="A178:C178"/>
    <mergeCell ref="A182:C182"/>
    <mergeCell ref="A189:C189"/>
    <mergeCell ref="A170:C170"/>
    <mergeCell ref="A1:C1"/>
    <mergeCell ref="A2:C2"/>
    <mergeCell ref="A3:C3"/>
    <mergeCell ref="A4:C4"/>
    <mergeCell ref="A84:E84"/>
    <mergeCell ref="A163:E163"/>
    <mergeCell ref="A164:E164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Ilona Turka</cp:lastModifiedBy>
  <cp:lastPrinted>2025-01-21T07:07:44Z</cp:lastPrinted>
  <dcterms:created xsi:type="dcterms:W3CDTF">2015-06-05T18:17:20Z</dcterms:created>
  <dcterms:modified xsi:type="dcterms:W3CDTF">2025-07-16T08:22:28Z</dcterms:modified>
  <cp:category/>
</cp:coreProperties>
</file>